
<file path=[Content_Types].xml><?xml version="1.0" encoding="utf-8"?>
<Types xmlns="http://schemas.openxmlformats.org/package/2006/content-types">
  <Override PartName="/xl/activeX/activeX2.bin" ContentType="application/vnd.ms-office.activeX"/>
  <Override PartName="/xl/activeX/activeX4.bin" ContentType="application/vnd.ms-office.activeX"/>
  <Override PartName="/xl/activeX/activeX9.xml" ContentType="application/vnd.ms-office.activeX+xml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Override PartName="/xl/activeX/activeX7.xml" ContentType="application/vnd.ms-office.activeX+xml"/>
  <Override PartName="/xl/activeX/activeX8.xml" ContentType="application/vnd.ms-office.activeX+xml"/>
  <Override PartName="/xl/activeX/activeX13.bin" ContentType="application/vnd.ms-office.activeX"/>
  <Override PartName="/xl/activeX/activeX14.bin" ContentType="application/vnd.ms-office.activeX"/>
  <Default Extension="emf" ContentType="image/x-emf"/>
  <Override PartName="/xl/activeX/activeX5.xml" ContentType="application/vnd.ms-office.activeX+xml"/>
  <Override PartName="/xl/activeX/activeX6.xml" ContentType="application/vnd.ms-office.activeX+xml"/>
  <Override PartName="/xl/activeX/activeX11.bin" ContentType="application/vnd.ms-office.activeX"/>
  <Override PartName="/xl/activeX/activeX12.bin" ContentType="application/vnd.ms-office.activeX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activeX/activeX2.xml" ContentType="application/vnd.ms-office.activeX+xml"/>
  <Override PartName="/xl/activeX/activeX3.xml" ContentType="application/vnd.ms-office.activeX+xml"/>
  <Override PartName="/xl/drawings/drawing2.xml" ContentType="application/vnd.openxmlformats-officedocument.drawing+xml"/>
  <Override PartName="/xl/activeX/activeX4.xml" ContentType="application/vnd.ms-office.activeX+xml"/>
  <Override PartName="/xl/activeX/activeX10.bin" ContentType="application/vnd.ms-office.activeX"/>
  <Override PartName="/xl/drawings/drawing3.xml" ContentType="application/vnd.openxmlformats-officedocument.drawing+xml"/>
  <Override PartName="/xl/activeX/activeX15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activeX/activeX13.xml" ContentType="application/vnd.ms-office.activeX+xml"/>
  <Override PartName="/xl/activeX/activeX14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activeX/activeX9.bin" ContentType="application/vnd.ms-office.activeX"/>
  <Override PartName="/xl/activeX/activeX11.xml" ContentType="application/vnd.ms-office.activeX+xml"/>
  <Override PartName="/xl/activeX/activeX12.xml" ContentType="application/vnd.ms-office.activeX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activeX/activeX7.bin" ContentType="application/vnd.ms-office.activeX"/>
  <Override PartName="/xl/activeX/activeX8.bin" ContentType="application/vnd.ms-office.activeX"/>
  <Override PartName="/xl/activeX/activeX10.xml" ContentType="application/vnd.ms-office.activeX+xml"/>
  <Override PartName="/xl/activeX/activeX5.bin" ContentType="application/vnd.ms-office.activeX"/>
  <Override PartName="/xl/activeX/activeX6.bin" ContentType="application/vnd.ms-office.activeX"/>
  <Override PartName="/docProps/core.xml" ContentType="application/vnd.openxmlformats-package.core-properties+xml"/>
  <Default Extension="bin" ContentType="application/vnd.openxmlformats-officedocument.spreadsheetml.printerSettings"/>
  <Override PartName="/xl/activeX/activeX3.bin" ContentType="application/vnd.ms-office.activeX"/>
  <Override PartName="/xl/activeX/activeX15.bin" ContentType="application/vnd.ms-office.activeX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60" yWindow="-15" windowWidth="11985" windowHeight="5535"/>
  </bookViews>
  <sheets>
    <sheet name="weekscore 30 st." sheetId="9" r:id="rId1"/>
    <sheet name="Gemidd. 30 st." sheetId="8" r:id="rId2"/>
    <sheet name="Punten " sheetId="7" r:id="rId3"/>
    <sheet name="Weeksc. 20 st." sheetId="4" r:id="rId4"/>
    <sheet name="Gemidd. 20 st." sheetId="6" r:id="rId5"/>
  </sheets>
  <definedNames>
    <definedName name="_xlnm.Print_Area" localSheetId="4">'Gemidd. 20 st.'!$A$3:$AO$16</definedName>
    <definedName name="_xlnm.Print_Area" localSheetId="1">'Gemidd. 30 st.'!$A$5:$AR$49</definedName>
    <definedName name="_xlnm.Print_Area" localSheetId="2">'Punten '!$A$4:$BB$34</definedName>
    <definedName name="_xlnm.Print_Area" localSheetId="3">'Weeksc. 20 st.'!$A$4:$I$17</definedName>
    <definedName name="_xlnm.Print_Area" localSheetId="0">'weekscore 30 st.'!$A$4:$K$50</definedName>
  </definedNames>
  <calcPr calcId="125725"/>
</workbook>
</file>

<file path=xl/calcChain.xml><?xml version="1.0" encoding="utf-8"?>
<calcChain xmlns="http://schemas.openxmlformats.org/spreadsheetml/2006/main">
  <c r="AE50" i="9"/>
  <c r="Y50"/>
  <c r="AF50" s="1"/>
  <c r="F50"/>
  <c r="D50"/>
  <c r="H50" s="1"/>
  <c r="L50" s="1"/>
  <c r="C50"/>
  <c r="AE49"/>
  <c r="Y49"/>
  <c r="AF49" s="1"/>
  <c r="F49"/>
  <c r="D49"/>
  <c r="H49" s="1"/>
  <c r="L49" s="1"/>
  <c r="C49"/>
  <c r="AE48"/>
  <c r="Y48"/>
  <c r="AF48" s="1"/>
  <c r="F48"/>
  <c r="D48"/>
  <c r="H48" s="1"/>
  <c r="L48" s="1"/>
  <c r="C48"/>
  <c r="AE47"/>
  <c r="Y47"/>
  <c r="AF47" s="1"/>
  <c r="F47"/>
  <c r="D47"/>
  <c r="H47" s="1"/>
  <c r="L47" s="1"/>
  <c r="C47"/>
  <c r="AE46"/>
  <c r="Y46"/>
  <c r="AF46" s="1"/>
  <c r="F46"/>
  <c r="D46"/>
  <c r="H46" s="1"/>
  <c r="L46" s="1"/>
  <c r="C46"/>
  <c r="AE45"/>
  <c r="Y45"/>
  <c r="AF45" s="1"/>
  <c r="F45"/>
  <c r="D45"/>
  <c r="H45" s="1"/>
  <c r="L45" s="1"/>
  <c r="C45"/>
  <c r="AE44"/>
  <c r="Y44"/>
  <c r="AF44" s="1"/>
  <c r="F44"/>
  <c r="D44"/>
  <c r="H44" s="1"/>
  <c r="L44" s="1"/>
  <c r="C44"/>
  <c r="AE38"/>
  <c r="Y38"/>
  <c r="AF38" s="1"/>
  <c r="M38"/>
  <c r="F38"/>
  <c r="D38"/>
  <c r="H38" s="1"/>
  <c r="L38" s="1"/>
  <c r="C38"/>
  <c r="AE37"/>
  <c r="Y37"/>
  <c r="AF37" s="1"/>
  <c r="F37"/>
  <c r="D37"/>
  <c r="H37" s="1"/>
  <c r="L37" s="1"/>
  <c r="C37"/>
  <c r="AE36"/>
  <c r="Y36"/>
  <c r="AF36" s="1"/>
  <c r="F36"/>
  <c r="D36"/>
  <c r="H36" s="1"/>
  <c r="L36" s="1"/>
  <c r="C36"/>
  <c r="AE35"/>
  <c r="Y35"/>
  <c r="AF35" s="1"/>
  <c r="F35"/>
  <c r="D35"/>
  <c r="H35" s="1"/>
  <c r="L35" s="1"/>
  <c r="C35"/>
  <c r="AE34"/>
  <c r="Y34"/>
  <c r="AF34" s="1"/>
  <c r="F34"/>
  <c r="D34"/>
  <c r="H34" s="1"/>
  <c r="L34" s="1"/>
  <c r="C34"/>
  <c r="AE33"/>
  <c r="Y33"/>
  <c r="AF33" s="1"/>
  <c r="F33"/>
  <c r="D33"/>
  <c r="H33" s="1"/>
  <c r="L33" s="1"/>
  <c r="C33"/>
  <c r="AE32"/>
  <c r="Y32"/>
  <c r="AF32" s="1"/>
  <c r="F32"/>
  <c r="D32"/>
  <c r="H32" s="1"/>
  <c r="L32" s="1"/>
  <c r="C32"/>
  <c r="AE27"/>
  <c r="Y27"/>
  <c r="AF27" s="1"/>
  <c r="F27"/>
  <c r="D27"/>
  <c r="H27" s="1"/>
  <c r="L27" s="1"/>
  <c r="C27"/>
  <c r="AE26"/>
  <c r="Y26"/>
  <c r="AF26" s="1"/>
  <c r="F26"/>
  <c r="D26"/>
  <c r="H26" s="1"/>
  <c r="L26" s="1"/>
  <c r="C26"/>
  <c r="AE25"/>
  <c r="Y25"/>
  <c r="AF25" s="1"/>
  <c r="F25"/>
  <c r="D25"/>
  <c r="H25" s="1"/>
  <c r="L25" s="1"/>
  <c r="C25"/>
  <c r="AE24"/>
  <c r="Y24"/>
  <c r="AF24" s="1"/>
  <c r="F24"/>
  <c r="D24"/>
  <c r="H24" s="1"/>
  <c r="L24" s="1"/>
  <c r="C24"/>
  <c r="AE23"/>
  <c r="Y23"/>
  <c r="AF23" s="1"/>
  <c r="F23"/>
  <c r="D23"/>
  <c r="H23" s="1"/>
  <c r="L23" s="1"/>
  <c r="C23"/>
  <c r="AE22"/>
  <c r="Y22"/>
  <c r="AF22" s="1"/>
  <c r="F22"/>
  <c r="D22"/>
  <c r="H22" s="1"/>
  <c r="L22" s="1"/>
  <c r="C22"/>
  <c r="AE17"/>
  <c r="Y17"/>
  <c r="AF17" s="1"/>
  <c r="F17"/>
  <c r="D17"/>
  <c r="H17" s="1"/>
  <c r="L17" s="1"/>
  <c r="C17"/>
  <c r="AE16"/>
  <c r="Y16"/>
  <c r="AF16" s="1"/>
  <c r="F16"/>
  <c r="D16"/>
  <c r="H16" s="1"/>
  <c r="L16" s="1"/>
  <c r="C16"/>
  <c r="AE15"/>
  <c r="Y15"/>
  <c r="AF15" s="1"/>
  <c r="F15"/>
  <c r="D15"/>
  <c r="H15" s="1"/>
  <c r="L15" s="1"/>
  <c r="C15"/>
  <c r="AE14"/>
  <c r="Y14"/>
  <c r="AF14" s="1"/>
  <c r="F14"/>
  <c r="D14"/>
  <c r="H14" s="1"/>
  <c r="L14" s="1"/>
  <c r="C14"/>
  <c r="AE13"/>
  <c r="Y13"/>
  <c r="AF13" s="1"/>
  <c r="F13"/>
  <c r="D13"/>
  <c r="H13" s="1"/>
  <c r="L13" s="1"/>
  <c r="C13"/>
  <c r="AE12"/>
  <c r="Y12"/>
  <c r="AF12" s="1"/>
  <c r="F12"/>
  <c r="D12"/>
  <c r="H12" s="1"/>
  <c r="L12" s="1"/>
  <c r="C12"/>
  <c r="G48" i="8"/>
  <c r="F48"/>
  <c r="E48"/>
  <c r="D48"/>
  <c r="C48"/>
  <c r="G47"/>
  <c r="F47"/>
  <c r="E47"/>
  <c r="D47"/>
  <c r="C47"/>
  <c r="G46"/>
  <c r="F46"/>
  <c r="E46"/>
  <c r="D46"/>
  <c r="C46"/>
  <c r="G45"/>
  <c r="F45"/>
  <c r="E45"/>
  <c r="D45"/>
  <c r="C45"/>
  <c r="G44"/>
  <c r="F44"/>
  <c r="E44"/>
  <c r="D44"/>
  <c r="C44"/>
  <c r="G43"/>
  <c r="F43"/>
  <c r="E43"/>
  <c r="D43"/>
  <c r="C43"/>
  <c r="G42"/>
  <c r="F42"/>
  <c r="E42"/>
  <c r="D42"/>
  <c r="C42"/>
  <c r="G37"/>
  <c r="F37"/>
  <c r="E37"/>
  <c r="D37"/>
  <c r="C37"/>
  <c r="G36"/>
  <c r="F36"/>
  <c r="E36"/>
  <c r="D36"/>
  <c r="C36"/>
  <c r="G35"/>
  <c r="F35"/>
  <c r="E35"/>
  <c r="D35"/>
  <c r="C35"/>
  <c r="G34"/>
  <c r="F34"/>
  <c r="E34"/>
  <c r="D34"/>
  <c r="C34"/>
  <c r="G33"/>
  <c r="F33"/>
  <c r="E33"/>
  <c r="D33"/>
  <c r="C33"/>
  <c r="G32"/>
  <c r="F32"/>
  <c r="E32"/>
  <c r="D32"/>
  <c r="C32"/>
  <c r="G31"/>
  <c r="F31"/>
  <c r="E31"/>
  <c r="D31"/>
  <c r="C31"/>
  <c r="G25"/>
  <c r="F25"/>
  <c r="E25"/>
  <c r="D25"/>
  <c r="C25"/>
  <c r="G24"/>
  <c r="F24"/>
  <c r="E24"/>
  <c r="D24"/>
  <c r="C24"/>
  <c r="G23"/>
  <c r="F23"/>
  <c r="E23"/>
  <c r="C23"/>
  <c r="G22"/>
  <c r="F22"/>
  <c r="E22"/>
  <c r="D22"/>
  <c r="C22"/>
  <c r="G21"/>
  <c r="F21"/>
  <c r="E21"/>
  <c r="D21"/>
  <c r="C21"/>
  <c r="G20"/>
  <c r="F20"/>
  <c r="E20"/>
  <c r="D20"/>
  <c r="C20"/>
  <c r="G15"/>
  <c r="F15"/>
  <c r="E15"/>
  <c r="D15"/>
  <c r="C15"/>
  <c r="G14"/>
  <c r="F14"/>
  <c r="E14"/>
  <c r="D14"/>
  <c r="C14"/>
  <c r="G13"/>
  <c r="F13"/>
  <c r="E13"/>
  <c r="D13"/>
  <c r="C13"/>
  <c r="G12"/>
  <c r="F12"/>
  <c r="E12"/>
  <c r="D12"/>
  <c r="C12"/>
  <c r="G11"/>
  <c r="F11"/>
  <c r="E11"/>
  <c r="D11"/>
  <c r="C11"/>
  <c r="G10"/>
  <c r="F10"/>
  <c r="E10"/>
  <c r="D10"/>
  <c r="C10"/>
  <c r="BH34" i="7"/>
  <c r="BG34"/>
  <c r="BF34"/>
  <c r="AQ34"/>
  <c r="AP34"/>
  <c r="AO34" s="1"/>
  <c r="G34" s="1"/>
  <c r="C34" s="1"/>
  <c r="Z34"/>
  <c r="Y34"/>
  <c r="X34"/>
  <c r="I34"/>
  <c r="H34"/>
  <c r="BE34" s="1"/>
  <c r="F34"/>
  <c r="AN34" s="1"/>
  <c r="E34"/>
  <c r="D34"/>
  <c r="W34" s="1"/>
  <c r="BH33"/>
  <c r="BG33"/>
  <c r="BF33" s="1"/>
  <c r="AQ33"/>
  <c r="AP33"/>
  <c r="AO33" s="1"/>
  <c r="Z33"/>
  <c r="Y33"/>
  <c r="X33" s="1"/>
  <c r="H33"/>
  <c r="F33"/>
  <c r="G33" s="1"/>
  <c r="D33"/>
  <c r="BH32"/>
  <c r="BG32"/>
  <c r="BF32"/>
  <c r="AQ32"/>
  <c r="AP32"/>
  <c r="AO32"/>
  <c r="Z32"/>
  <c r="Y32"/>
  <c r="X32"/>
  <c r="I32"/>
  <c r="H32"/>
  <c r="BE32" s="1"/>
  <c r="G32"/>
  <c r="F32"/>
  <c r="AN32" s="1"/>
  <c r="E32"/>
  <c r="D32"/>
  <c r="W32" s="1"/>
  <c r="C32"/>
  <c r="BH31"/>
  <c r="BG31"/>
  <c r="BF31" s="1"/>
  <c r="AQ31"/>
  <c r="AP31"/>
  <c r="AO31" s="1"/>
  <c r="H31"/>
  <c r="I31" s="1"/>
  <c r="F31"/>
  <c r="G31" s="1"/>
  <c r="D31"/>
  <c r="E31" s="1"/>
  <c r="C31" s="1"/>
  <c r="BH30"/>
  <c r="BG30"/>
  <c r="BF30"/>
  <c r="AQ30"/>
  <c r="AP30"/>
  <c r="AO30"/>
  <c r="Z30"/>
  <c r="Y30"/>
  <c r="X30"/>
  <c r="I30"/>
  <c r="H30"/>
  <c r="BE30" s="1"/>
  <c r="G30"/>
  <c r="F30"/>
  <c r="AN30" s="1"/>
  <c r="E30"/>
  <c r="D30"/>
  <c r="W30" s="1"/>
  <c r="C30"/>
  <c r="BH29"/>
  <c r="BG29"/>
  <c r="BF29" s="1"/>
  <c r="AQ29"/>
  <c r="AP29"/>
  <c r="AO29" s="1"/>
  <c r="Z29"/>
  <c r="Y29"/>
  <c r="X29" s="1"/>
  <c r="H29"/>
  <c r="F29"/>
  <c r="G29" s="1"/>
  <c r="D29"/>
  <c r="BH28"/>
  <c r="BG28"/>
  <c r="BF28"/>
  <c r="AQ28"/>
  <c r="AP28"/>
  <c r="AO28"/>
  <c r="Z28"/>
  <c r="Y28"/>
  <c r="X28"/>
  <c r="I28"/>
  <c r="H28"/>
  <c r="BE28" s="1"/>
  <c r="G28"/>
  <c r="F28"/>
  <c r="AN28" s="1"/>
  <c r="E28"/>
  <c r="D28"/>
  <c r="W28" s="1"/>
  <c r="C28"/>
  <c r="BH27"/>
  <c r="BG27"/>
  <c r="BF27" s="1"/>
  <c r="AQ27"/>
  <c r="AP27"/>
  <c r="AO27" s="1"/>
  <c r="Z27"/>
  <c r="Y27"/>
  <c r="X27" s="1"/>
  <c r="H27"/>
  <c r="I27" s="1"/>
  <c r="F27"/>
  <c r="G27" s="1"/>
  <c r="D27"/>
  <c r="E27" s="1"/>
  <c r="C27" s="1"/>
  <c r="BH26"/>
  <c r="BG26"/>
  <c r="BF26"/>
  <c r="AQ26"/>
  <c r="AP26"/>
  <c r="AO26"/>
  <c r="Z26"/>
  <c r="Y26"/>
  <c r="X26"/>
  <c r="I26"/>
  <c r="H26"/>
  <c r="BE26" s="1"/>
  <c r="G26"/>
  <c r="F26"/>
  <c r="AN26" s="1"/>
  <c r="E26"/>
  <c r="D26"/>
  <c r="W26" s="1"/>
  <c r="C26"/>
  <c r="BH25"/>
  <c r="BG25"/>
  <c r="BF25" s="1"/>
  <c r="AQ25"/>
  <c r="AP25"/>
  <c r="AO25" s="1"/>
  <c r="Z25"/>
  <c r="Y25"/>
  <c r="X25" s="1"/>
  <c r="H25"/>
  <c r="F25"/>
  <c r="G25" s="1"/>
  <c r="D25"/>
  <c r="BH24"/>
  <c r="BG24"/>
  <c r="BF24"/>
  <c r="AQ24"/>
  <c r="AP24"/>
  <c r="AO24"/>
  <c r="Z24"/>
  <c r="Y24"/>
  <c r="X24"/>
  <c r="I24"/>
  <c r="H24"/>
  <c r="BE24" s="1"/>
  <c r="G24"/>
  <c r="F24"/>
  <c r="AN24" s="1"/>
  <c r="E24"/>
  <c r="D24"/>
  <c r="W24" s="1"/>
  <c r="C24"/>
  <c r="BH23"/>
  <c r="BG23"/>
  <c r="BF23" s="1"/>
  <c r="AQ23"/>
  <c r="AP23"/>
  <c r="AO23" s="1"/>
  <c r="Z23"/>
  <c r="Y23"/>
  <c r="X23" s="1"/>
  <c r="H23"/>
  <c r="I23" s="1"/>
  <c r="F23"/>
  <c r="G23" s="1"/>
  <c r="D23"/>
  <c r="E23" s="1"/>
  <c r="C23" s="1"/>
  <c r="BH22"/>
  <c r="BG22"/>
  <c r="BF22"/>
  <c r="AQ22"/>
  <c r="AP22"/>
  <c r="AO22"/>
  <c r="Z22"/>
  <c r="Y22"/>
  <c r="X22"/>
  <c r="I22"/>
  <c r="H22"/>
  <c r="BE22" s="1"/>
  <c r="G22"/>
  <c r="F22"/>
  <c r="AN22" s="1"/>
  <c r="E22"/>
  <c r="D22"/>
  <c r="W22" s="1"/>
  <c r="C22"/>
  <c r="BH21"/>
  <c r="BG21"/>
  <c r="BF21" s="1"/>
  <c r="AQ21"/>
  <c r="AP21"/>
  <c r="AO21" s="1"/>
  <c r="Z21"/>
  <c r="Y21"/>
  <c r="X21" s="1"/>
  <c r="H21"/>
  <c r="F21"/>
  <c r="G21" s="1"/>
  <c r="D21"/>
  <c r="BH20"/>
  <c r="BG20"/>
  <c r="BF20"/>
  <c r="AQ20"/>
  <c r="AP20"/>
  <c r="AO20"/>
  <c r="Z20"/>
  <c r="Y20"/>
  <c r="X20"/>
  <c r="I20"/>
  <c r="H20"/>
  <c r="BE20" s="1"/>
  <c r="G20"/>
  <c r="F20"/>
  <c r="AN20" s="1"/>
  <c r="E20"/>
  <c r="D20"/>
  <c r="W20" s="1"/>
  <c r="C20"/>
  <c r="BH19"/>
  <c r="BG19"/>
  <c r="BF19" s="1"/>
  <c r="AQ19"/>
  <c r="AP19"/>
  <c r="AO19" s="1"/>
  <c r="Z19"/>
  <c r="Y19"/>
  <c r="X19" s="1"/>
  <c r="H19"/>
  <c r="I19" s="1"/>
  <c r="F19"/>
  <c r="G19" s="1"/>
  <c r="D19"/>
  <c r="E19" s="1"/>
  <c r="C19" s="1"/>
  <c r="BH18"/>
  <c r="BG18"/>
  <c r="BF18"/>
  <c r="AQ18"/>
  <c r="AP18"/>
  <c r="AO18"/>
  <c r="Z18"/>
  <c r="Y18"/>
  <c r="X18"/>
  <c r="I18"/>
  <c r="H18"/>
  <c r="BE18" s="1"/>
  <c r="G18"/>
  <c r="F18"/>
  <c r="AN18" s="1"/>
  <c r="E18"/>
  <c r="D18"/>
  <c r="W18" s="1"/>
  <c r="C18"/>
  <c r="BH17"/>
  <c r="BG17"/>
  <c r="BF17" s="1"/>
  <c r="AQ17"/>
  <c r="AP17"/>
  <c r="AO17" s="1"/>
  <c r="Z17"/>
  <c r="Y17"/>
  <c r="X17" s="1"/>
  <c r="H17"/>
  <c r="F17"/>
  <c r="G17" s="1"/>
  <c r="D17"/>
  <c r="BH16"/>
  <c r="BG16"/>
  <c r="BF16"/>
  <c r="AQ16"/>
  <c r="AP16"/>
  <c r="AO16"/>
  <c r="Z16"/>
  <c r="Y16"/>
  <c r="X16"/>
  <c r="I16"/>
  <c r="H16"/>
  <c r="BE16" s="1"/>
  <c r="G16"/>
  <c r="F16"/>
  <c r="AN16" s="1"/>
  <c r="E16"/>
  <c r="D16"/>
  <c r="W16" s="1"/>
  <c r="C16"/>
  <c r="BH15"/>
  <c r="BG15"/>
  <c r="BF15" s="1"/>
  <c r="AQ15"/>
  <c r="AP15"/>
  <c r="AO15" s="1"/>
  <c r="Z15"/>
  <c r="Y15"/>
  <c r="X15" s="1"/>
  <c r="H15"/>
  <c r="I15" s="1"/>
  <c r="F15"/>
  <c r="G15" s="1"/>
  <c r="D15"/>
  <c r="E15" s="1"/>
  <c r="C15" s="1"/>
  <c r="BH14"/>
  <c r="BG14"/>
  <c r="BF14"/>
  <c r="AQ14"/>
  <c r="AP14"/>
  <c r="AO14"/>
  <c r="Z14"/>
  <c r="Y14"/>
  <c r="X14"/>
  <c r="I14"/>
  <c r="H14"/>
  <c r="BE14" s="1"/>
  <c r="G14"/>
  <c r="F14"/>
  <c r="AN14" s="1"/>
  <c r="E14"/>
  <c r="D14"/>
  <c r="W14" s="1"/>
  <c r="C14"/>
  <c r="BH13"/>
  <c r="BG13"/>
  <c r="BF13" s="1"/>
  <c r="AQ13"/>
  <c r="AP13"/>
  <c r="AO13" s="1"/>
  <c r="Z13"/>
  <c r="Y13"/>
  <c r="X13" s="1"/>
  <c r="H13"/>
  <c r="F13"/>
  <c r="G13" s="1"/>
  <c r="D13"/>
  <c r="BH12"/>
  <c r="BG12"/>
  <c r="BF12"/>
  <c r="AQ12"/>
  <c r="AP12"/>
  <c r="AO12"/>
  <c r="Z12"/>
  <c r="Y12"/>
  <c r="X12"/>
  <c r="I12"/>
  <c r="H12"/>
  <c r="BE12" s="1"/>
  <c r="G12"/>
  <c r="F12"/>
  <c r="AN12" s="1"/>
  <c r="E12"/>
  <c r="D12"/>
  <c r="W12" s="1"/>
  <c r="C12"/>
  <c r="BH11"/>
  <c r="BG11"/>
  <c r="BF11" s="1"/>
  <c r="AQ11"/>
  <c r="AP11"/>
  <c r="AO11" s="1"/>
  <c r="Z11"/>
  <c r="Y11"/>
  <c r="X11" s="1"/>
  <c r="H11"/>
  <c r="I11" s="1"/>
  <c r="F11"/>
  <c r="G11" s="1"/>
  <c r="D11"/>
  <c r="E11" s="1"/>
  <c r="C11" s="1"/>
  <c r="BH10"/>
  <c r="BG10"/>
  <c r="BF10"/>
  <c r="AQ10"/>
  <c r="AP10"/>
  <c r="AO10"/>
  <c r="Z10"/>
  <c r="Y10"/>
  <c r="X10"/>
  <c r="I10"/>
  <c r="H10"/>
  <c r="BE10" s="1"/>
  <c r="G10"/>
  <c r="F10"/>
  <c r="AN10" s="1"/>
  <c r="E10"/>
  <c r="D10"/>
  <c r="W10" s="1"/>
  <c r="C10"/>
  <c r="BH9"/>
  <c r="BG9"/>
  <c r="BF9" s="1"/>
  <c r="AQ9"/>
  <c r="AP9"/>
  <c r="AO9" s="1"/>
  <c r="Z9"/>
  <c r="Y9"/>
  <c r="X9" s="1"/>
  <c r="H9"/>
  <c r="F9"/>
  <c r="G9" s="1"/>
  <c r="D9"/>
  <c r="E9" l="1"/>
  <c r="I9"/>
  <c r="E13"/>
  <c r="C13" s="1"/>
  <c r="I13"/>
  <c r="E17"/>
  <c r="C17" s="1"/>
  <c r="I17"/>
  <c r="E21"/>
  <c r="C21" s="1"/>
  <c r="I21"/>
  <c r="E25"/>
  <c r="C25" s="1"/>
  <c r="I25"/>
  <c r="E29"/>
  <c r="C29" s="1"/>
  <c r="I29"/>
  <c r="E33"/>
  <c r="C33" s="1"/>
  <c r="I33"/>
  <c r="W9"/>
  <c r="AN9"/>
  <c r="BE9"/>
  <c r="W11"/>
  <c r="AN11"/>
  <c r="BE11"/>
  <c r="W13"/>
  <c r="AN13"/>
  <c r="BE13"/>
  <c r="W15"/>
  <c r="AN15"/>
  <c r="BE15"/>
  <c r="W17"/>
  <c r="AN17"/>
  <c r="BE17"/>
  <c r="W19"/>
  <c r="AN19"/>
  <c r="BE19"/>
  <c r="W21"/>
  <c r="AN21"/>
  <c r="BE21"/>
  <c r="W23"/>
  <c r="AN23"/>
  <c r="BE23"/>
  <c r="W25"/>
  <c r="AN25"/>
  <c r="BE25"/>
  <c r="W27"/>
  <c r="AN27"/>
  <c r="BE27"/>
  <c r="W29"/>
  <c r="AN29"/>
  <c r="BE29"/>
  <c r="AN31"/>
  <c r="BE31"/>
  <c r="W33"/>
  <c r="AN33"/>
  <c r="BE33"/>
  <c r="C9" l="1"/>
  <c r="T13" i="4" l="1"/>
  <c r="Z13"/>
  <c r="T14"/>
  <c r="F11" i="6"/>
  <c r="F12"/>
  <c r="F14"/>
  <c r="F15"/>
  <c r="F16"/>
  <c r="F10"/>
  <c r="F13"/>
  <c r="F9"/>
  <c r="D11"/>
  <c r="D12"/>
  <c r="D14"/>
  <c r="D15"/>
  <c r="D16"/>
  <c r="D10"/>
  <c r="D13"/>
  <c r="E11"/>
  <c r="E12"/>
  <c r="E14"/>
  <c r="E15"/>
  <c r="E16"/>
  <c r="E10"/>
  <c r="E13"/>
  <c r="E9"/>
  <c r="D9"/>
  <c r="C11" l="1"/>
  <c r="C12"/>
  <c r="C14"/>
  <c r="C15"/>
  <c r="C16"/>
  <c r="C10"/>
  <c r="C13"/>
  <c r="C9"/>
  <c r="T12" i="4"/>
  <c r="T11"/>
  <c r="Z11"/>
  <c r="Z10"/>
  <c r="Z12"/>
  <c r="Z14"/>
  <c r="Z17"/>
  <c r="Z16"/>
  <c r="Z15"/>
  <c r="T16"/>
  <c r="T15"/>
  <c r="T10"/>
  <c r="G13" i="6"/>
  <c r="C17" i="4"/>
  <c r="D17"/>
  <c r="T17"/>
  <c r="C15"/>
  <c r="AA14" l="1"/>
  <c r="AA17"/>
  <c r="E17"/>
  <c r="J17" s="1"/>
  <c r="G14" i="6"/>
  <c r="D15" i="4"/>
  <c r="AA15" l="1"/>
  <c r="E15"/>
  <c r="J15" s="1"/>
  <c r="G9" i="6"/>
  <c r="G16"/>
  <c r="G10"/>
  <c r="G15"/>
  <c r="C14" i="4"/>
  <c r="D14"/>
  <c r="AA16"/>
  <c r="C16"/>
  <c r="D16"/>
  <c r="C13"/>
  <c r="D13"/>
  <c r="D12"/>
  <c r="G11" i="6"/>
  <c r="G12"/>
  <c r="C12" i="4"/>
  <c r="C11"/>
  <c r="D11"/>
  <c r="C10"/>
  <c r="D10"/>
  <c r="E16" l="1"/>
  <c r="J16" s="1"/>
  <c r="AA11"/>
  <c r="E10"/>
  <c r="J10" s="1"/>
  <c r="AA10"/>
  <c r="AA12"/>
  <c r="E11"/>
  <c r="J11" s="1"/>
  <c r="E12"/>
  <c r="J12" s="1"/>
  <c r="E14"/>
  <c r="J14" s="1"/>
  <c r="AA13"/>
  <c r="E13"/>
  <c r="J13" s="1"/>
</calcChain>
</file>

<file path=xl/sharedStrings.xml><?xml version="1.0" encoding="utf-8"?>
<sst xmlns="http://schemas.openxmlformats.org/spreadsheetml/2006/main" count="913" uniqueCount="226">
  <si>
    <t xml:space="preserve"> </t>
  </si>
  <si>
    <t xml:space="preserve"> N.G.</t>
  </si>
  <si>
    <t xml:space="preserve"> P. 2</t>
  </si>
  <si>
    <t xml:space="preserve"> P. 3</t>
  </si>
  <si>
    <t>Tiny Ploeger</t>
  </si>
  <si>
    <t>Form.</t>
  </si>
  <si>
    <t>Score</t>
  </si>
  <si>
    <t>Totaal</t>
  </si>
  <si>
    <t xml:space="preserve">Tot. </t>
  </si>
  <si>
    <t>Ronde 1</t>
  </si>
  <si>
    <t>Ronde 2</t>
  </si>
  <si>
    <t>1 t/m 5</t>
  </si>
  <si>
    <t xml:space="preserve"> Wk. 3</t>
  </si>
  <si>
    <t xml:space="preserve"> Wk. 4</t>
  </si>
  <si>
    <t xml:space="preserve"> Wk. 5</t>
  </si>
  <si>
    <t xml:space="preserve"> Wk. 6</t>
  </si>
  <si>
    <t xml:space="preserve"> Wk. 7</t>
  </si>
  <si>
    <t xml:space="preserve"> Wk. 8</t>
  </si>
  <si>
    <t xml:space="preserve"> Wk. 9</t>
  </si>
  <si>
    <t>Per. 1</t>
  </si>
  <si>
    <t>Gem. Seiz.</t>
  </si>
  <si>
    <t xml:space="preserve"> H. ste</t>
  </si>
  <si>
    <t xml:space="preserve"> Score</t>
  </si>
  <si>
    <t>Per. 3</t>
  </si>
  <si>
    <t>Tot.</t>
  </si>
  <si>
    <t>Pers.</t>
  </si>
  <si>
    <t>6 t/m 10</t>
  </si>
  <si>
    <t>Rec.</t>
  </si>
  <si>
    <t>Gem.</t>
  </si>
  <si>
    <t>Per. 2</t>
  </si>
  <si>
    <t>Beh. Op</t>
  </si>
  <si>
    <t>21 Apr. '04</t>
  </si>
  <si>
    <t>21 Mei '97</t>
  </si>
  <si>
    <t>18 Nov. '92</t>
  </si>
  <si>
    <t>Pers. R.</t>
  </si>
  <si>
    <t>Klaas Hopman</t>
  </si>
  <si>
    <t>Kees Raa</t>
  </si>
  <si>
    <t>Sc.1</t>
  </si>
  <si>
    <t>Sc.2</t>
  </si>
  <si>
    <t>Sc.3</t>
  </si>
  <si>
    <t>Sc.4</t>
  </si>
  <si>
    <t>Sc.5</t>
  </si>
  <si>
    <t>Sc.6</t>
  </si>
  <si>
    <t>Sc.7</t>
  </si>
  <si>
    <t>Sc.8</t>
  </si>
  <si>
    <t>Sc.9</t>
  </si>
  <si>
    <t>Sc.10</t>
  </si>
  <si>
    <t xml:space="preserve">Joke de Haan   </t>
  </si>
  <si>
    <t xml:space="preserve">Jaap Ploeger   </t>
  </si>
  <si>
    <t>Wk. 2</t>
  </si>
  <si>
    <t xml:space="preserve"> P. 1</t>
  </si>
  <si>
    <t>M2= E</t>
  </si>
  <si>
    <t xml:space="preserve"> Wk. 25</t>
  </si>
  <si>
    <t xml:space="preserve"> Wk. 26</t>
  </si>
  <si>
    <t xml:space="preserve"> Wk. 27</t>
  </si>
  <si>
    <t xml:space="preserve"> Wk. 28</t>
  </si>
  <si>
    <t xml:space="preserve"> Wk. 29</t>
  </si>
  <si>
    <t xml:space="preserve"> Wk. 30</t>
  </si>
  <si>
    <t xml:space="preserve"> Wk. 31</t>
  </si>
  <si>
    <t xml:space="preserve"> Wk. 32</t>
  </si>
  <si>
    <t xml:space="preserve"> Wk. 33</t>
  </si>
  <si>
    <t>Adriaan Joor</t>
  </si>
  <si>
    <t>M 2 = kolom E</t>
  </si>
  <si>
    <t xml:space="preserve"> Wk. 10</t>
  </si>
  <si>
    <t xml:space="preserve"> Wk. 11</t>
  </si>
  <si>
    <t xml:space="preserve"> Wk. 12</t>
  </si>
  <si>
    <t xml:space="preserve"> Wk. 13</t>
  </si>
  <si>
    <t xml:space="preserve"> Wk. 14</t>
  </si>
  <si>
    <t xml:space="preserve"> Wk. 15</t>
  </si>
  <si>
    <t xml:space="preserve"> Wk. 16</t>
  </si>
  <si>
    <t xml:space="preserve"> Wk. 17</t>
  </si>
  <si>
    <t xml:space="preserve"> Wk. 18</t>
  </si>
  <si>
    <t xml:space="preserve"> Wk. 19</t>
  </si>
  <si>
    <t xml:space="preserve"> Wk. 20</t>
  </si>
  <si>
    <t xml:space="preserve"> Wk. 21</t>
  </si>
  <si>
    <t xml:space="preserve"> Wk. 22</t>
  </si>
  <si>
    <t xml:space="preserve"> Wk. 23</t>
  </si>
  <si>
    <t xml:space="preserve"> Wk. 1</t>
  </si>
  <si>
    <t xml:space="preserve">Julia Beijerbacht </t>
  </si>
  <si>
    <t>20 stenen</t>
  </si>
  <si>
    <t xml:space="preserve"> Wk. 24</t>
  </si>
  <si>
    <t>3 jan.'24</t>
  </si>
  <si>
    <t>Christa Wijga</t>
  </si>
  <si>
    <t>1 mei '24</t>
  </si>
  <si>
    <t>15 jan.'25</t>
  </si>
  <si>
    <t>Periode 3</t>
  </si>
  <si>
    <t>16 Apr. '25</t>
  </si>
  <si>
    <t>Seizoen '25 ' 26</t>
  </si>
  <si>
    <t>Periode 1</t>
  </si>
  <si>
    <t>10-9</t>
  </si>
  <si>
    <t>24-9</t>
  </si>
  <si>
    <t>15-10</t>
  </si>
  <si>
    <t>22-10</t>
  </si>
  <si>
    <t>29-10</t>
  </si>
  <si>
    <t>5-11</t>
  </si>
  <si>
    <t>12-11</t>
  </si>
  <si>
    <t>19-11</t>
  </si>
  <si>
    <t>26-11</t>
  </si>
  <si>
    <t>3-12</t>
  </si>
  <si>
    <t>10-12</t>
  </si>
  <si>
    <t>21-1</t>
  </si>
  <si>
    <t>28-1</t>
  </si>
  <si>
    <t>4-2</t>
  </si>
  <si>
    <t>11-2</t>
  </si>
  <si>
    <t>18-2</t>
  </si>
  <si>
    <t>25-2</t>
  </si>
  <si>
    <t>4-3</t>
  </si>
  <si>
    <t>11-3</t>
  </si>
  <si>
    <t>18-3</t>
  </si>
  <si>
    <t>25-3</t>
  </si>
  <si>
    <t>1-4</t>
  </si>
  <si>
    <t>8-4</t>
  </si>
  <si>
    <t>15-4</t>
  </si>
  <si>
    <t>22-4</t>
  </si>
  <si>
    <t>29-4</t>
  </si>
  <si>
    <t>6-5</t>
  </si>
  <si>
    <t>13-5</t>
  </si>
  <si>
    <t>20-5</t>
  </si>
  <si>
    <t>27-5</t>
  </si>
  <si>
    <t>2025-2026</t>
  </si>
  <si>
    <t>Einduitslag periode 2</t>
  </si>
  <si>
    <t>29 Apr. '26</t>
  </si>
  <si>
    <t>M5 = F</t>
  </si>
  <si>
    <t>M5 =G</t>
  </si>
  <si>
    <t>M 6 = I</t>
  </si>
  <si>
    <t>M5= E</t>
  </si>
  <si>
    <t>M6 = G</t>
  </si>
  <si>
    <t>M 5 = C</t>
  </si>
  <si>
    <t xml:space="preserve"> periode 1</t>
  </si>
  <si>
    <t xml:space="preserve">                        30 stenen</t>
  </si>
  <si>
    <t>Seizoen '25-'26</t>
  </si>
  <si>
    <t>Eindstand  periode 1</t>
  </si>
  <si>
    <t>Punten</t>
  </si>
  <si>
    <t>Tot. P.1+</t>
  </si>
  <si>
    <t>Tot.min 2</t>
  </si>
  <si>
    <t xml:space="preserve"> Tot.</t>
  </si>
  <si>
    <t xml:space="preserve"> Wk. 34</t>
  </si>
  <si>
    <t xml:space="preserve"> Wk. 35</t>
  </si>
  <si>
    <t>P.2+P.3</t>
  </si>
  <si>
    <t xml:space="preserve">Per. 2 </t>
  </si>
  <si>
    <t>3-9</t>
  </si>
  <si>
    <t xml:space="preserve">  Min 2</t>
  </si>
  <si>
    <t>L.ste</t>
  </si>
  <si>
    <t xml:space="preserve">  1 ste</t>
  </si>
  <si>
    <t xml:space="preserve">  2 de</t>
  </si>
  <si>
    <t>14-1</t>
  </si>
  <si>
    <t>Marcel Oostrom</t>
  </si>
  <si>
    <t>Martijn Stadt</t>
  </si>
  <si>
    <t>Leonne Heijnis</t>
  </si>
  <si>
    <t>Jacqueline Heijnis</t>
  </si>
  <si>
    <t>Sandra Oostrom</t>
  </si>
  <si>
    <t>Henk Goldstein</t>
  </si>
  <si>
    <t>Marjan Heino</t>
  </si>
  <si>
    <t>Erik Tjong Kim Sang</t>
  </si>
  <si>
    <t>Willy den  Boer</t>
  </si>
  <si>
    <t>Astrid Galjé</t>
  </si>
  <si>
    <t>Carla Wolfrat</t>
  </si>
  <si>
    <t>Joke de Haan</t>
  </si>
  <si>
    <t>Monique Zonneveld</t>
  </si>
  <si>
    <t>José Kristel</t>
  </si>
  <si>
    <t>Willy Schreuder</t>
  </si>
  <si>
    <t>Jaap Ploeger</t>
  </si>
  <si>
    <t>Julia Beijerbacht</t>
  </si>
  <si>
    <t>Rinus Heino</t>
  </si>
  <si>
    <t>Tiny Haringman</t>
  </si>
  <si>
    <t>Jan Romeijn</t>
  </si>
  <si>
    <t>Gerda Zonneveld</t>
  </si>
  <si>
    <t>M 12 = E</t>
  </si>
  <si>
    <t xml:space="preserve">                                30 stenen</t>
  </si>
  <si>
    <t xml:space="preserve">  Periode 1</t>
  </si>
  <si>
    <t>Hoofdklasse</t>
  </si>
  <si>
    <t>Gemid.</t>
  </si>
  <si>
    <t>H. ste</t>
  </si>
  <si>
    <t xml:space="preserve"> Wk. 36</t>
  </si>
  <si>
    <t xml:space="preserve"> Wk. 37</t>
  </si>
  <si>
    <t xml:space="preserve"> Wk. 38</t>
  </si>
  <si>
    <t>25'26</t>
  </si>
  <si>
    <t xml:space="preserve">  Klasse  A</t>
  </si>
  <si>
    <t xml:space="preserve">  Klasse  B</t>
  </si>
  <si>
    <t xml:space="preserve">  Klasse  C</t>
  </si>
  <si>
    <t>M1 =kolom C</t>
  </si>
  <si>
    <t>M3 = kolom F</t>
  </si>
  <si>
    <t xml:space="preserve">   M2 = D</t>
  </si>
  <si>
    <t>M2 = kolom D</t>
  </si>
  <si>
    <t xml:space="preserve">                 Seizoen '25-'26</t>
  </si>
  <si>
    <t xml:space="preserve">                            30 stenen</t>
  </si>
  <si>
    <t>P.R.</t>
  </si>
  <si>
    <t>Niet</t>
  </si>
  <si>
    <t>N.G.</t>
  </si>
  <si>
    <t xml:space="preserve">  Pnt.</t>
  </si>
  <si>
    <t xml:space="preserve">   Pnt.</t>
  </si>
  <si>
    <t xml:space="preserve"> Gew.</t>
  </si>
  <si>
    <t>Sc. 1</t>
  </si>
  <si>
    <t>Sc. 2</t>
  </si>
  <si>
    <t>Sc. 3</t>
  </si>
  <si>
    <t>Sc. 4</t>
  </si>
  <si>
    <t>Sc. 5</t>
  </si>
  <si>
    <t>Sc. 6</t>
  </si>
  <si>
    <t>Sc. 7</t>
  </si>
  <si>
    <t>Sc. 8</t>
  </si>
  <si>
    <t>Sc. 10</t>
  </si>
  <si>
    <t>25 febr.'26</t>
  </si>
  <si>
    <t>3 april'24</t>
  </si>
  <si>
    <t>19 febr.'25</t>
  </si>
  <si>
    <t>13mrt.'24</t>
  </si>
  <si>
    <t>22 april '26</t>
  </si>
  <si>
    <t>1 Mei '24</t>
  </si>
  <si>
    <t>18 Mrt.'26</t>
  </si>
  <si>
    <t>28 Mei '96</t>
  </si>
  <si>
    <t>10 jan.'24</t>
  </si>
  <si>
    <t>1 april '26</t>
  </si>
  <si>
    <t>29 april '26</t>
  </si>
  <si>
    <t>9 Mrt. '94</t>
  </si>
  <si>
    <t>4 Nov. '98</t>
  </si>
  <si>
    <t>5mrt.'25</t>
  </si>
  <si>
    <t>2 april '25</t>
  </si>
  <si>
    <t>5 febr.'25</t>
  </si>
  <si>
    <t>6 mei '26</t>
  </si>
  <si>
    <t>Mei '98</t>
  </si>
  <si>
    <t>18 febr.'26</t>
  </si>
  <si>
    <t>20 Mei '26</t>
  </si>
  <si>
    <t>PR</t>
  </si>
  <si>
    <t>27 Mei '26</t>
  </si>
  <si>
    <t>22 Mei '96</t>
  </si>
  <si>
    <t>15 april '26</t>
  </si>
  <si>
    <t>18 Mei '16</t>
  </si>
</sst>
</file>

<file path=xl/styles.xml><?xml version="1.0" encoding="utf-8"?>
<styleSheet xmlns="http://schemas.openxmlformats.org/spreadsheetml/2006/main">
  <numFmts count="5">
    <numFmt numFmtId="44" formatCode="_-&quot;€&quot;\ * #,##0.00_-;_-&quot;€&quot;\ * #,##0.00\-;_-&quot;€&quot;\ * &quot;-&quot;??_-;_-@_-"/>
    <numFmt numFmtId="164" formatCode="[$-413]d\ mmmm\ yyyy;@"/>
    <numFmt numFmtId="165" formatCode="[$-413]d/mmm;@"/>
    <numFmt numFmtId="166" formatCode="d/m;@"/>
    <numFmt numFmtId="167" formatCode="[$-413]d/mmm/yy;@"/>
  </numFmts>
  <fonts count="8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53"/>
      <name val="Arial"/>
      <family val="2"/>
    </font>
    <font>
      <b/>
      <sz val="12"/>
      <color indexed="10"/>
      <name val="Arial"/>
      <family val="2"/>
    </font>
    <font>
      <sz val="16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i/>
      <sz val="14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53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i/>
      <sz val="9"/>
      <name val="Arial"/>
      <family val="2"/>
    </font>
    <font>
      <b/>
      <sz val="9"/>
      <color indexed="12"/>
      <name val="Arial"/>
      <family val="2"/>
    </font>
    <font>
      <sz val="12"/>
      <name val="Spranq eco sans"/>
      <family val="2"/>
    </font>
    <font>
      <i/>
      <sz val="12"/>
      <name val="Spranq Eco Sans"/>
      <family val="2"/>
    </font>
    <font>
      <sz val="9"/>
      <name val="Spranq eco sans"/>
      <family val="2"/>
    </font>
    <font>
      <b/>
      <sz val="10"/>
      <name val="Spranq eco sans"/>
      <family val="2"/>
    </font>
    <font>
      <sz val="10"/>
      <name val="Spranq eco sans"/>
      <family val="2"/>
    </font>
    <font>
      <b/>
      <sz val="9"/>
      <color indexed="53"/>
      <name val="Spranq Eco Sans"/>
      <family val="2"/>
    </font>
    <font>
      <b/>
      <sz val="9"/>
      <color indexed="12"/>
      <name val="Spranq Eco Sans"/>
      <family val="2"/>
    </font>
    <font>
      <b/>
      <sz val="9"/>
      <name val="Spranq Eco Sans"/>
      <family val="2"/>
    </font>
    <font>
      <sz val="9"/>
      <color indexed="8"/>
      <name val="Spranq Eco Sans"/>
      <family val="2"/>
    </font>
    <font>
      <sz val="11"/>
      <name val="Spranq eco sans"/>
      <family val="2"/>
    </font>
    <font>
      <i/>
      <sz val="11"/>
      <name val="Spranq Eco Sans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b/>
      <sz val="9"/>
      <color indexed="10"/>
      <name val="Spranq Eco Sans"/>
      <family val="2"/>
    </font>
    <font>
      <b/>
      <sz val="9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6"/>
      <name val="Arial"/>
      <family val="2"/>
    </font>
    <font>
      <i/>
      <sz val="14"/>
      <color indexed="10"/>
      <name val="Arial"/>
      <family val="2"/>
    </font>
    <font>
      <sz val="16"/>
      <color indexed="53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color indexed="10"/>
      <name val="Arial"/>
      <family val="2"/>
    </font>
    <font>
      <b/>
      <i/>
      <sz val="14"/>
      <color indexed="10"/>
      <name val="Spranq Eco Sans"/>
      <family val="2"/>
    </font>
    <font>
      <b/>
      <sz val="9"/>
      <color indexed="8"/>
      <name val="Spranq eco sans"/>
      <family val="2"/>
    </font>
    <font>
      <sz val="20"/>
      <color rgb="FFFF0000"/>
      <name val="Arial"/>
      <family val="2"/>
    </font>
    <font>
      <b/>
      <i/>
      <sz val="16"/>
      <color indexed="53"/>
      <name val="Spranq Eco Sans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  <font>
      <b/>
      <sz val="12"/>
      <name val="Arial"/>
      <family val="2"/>
    </font>
    <font>
      <b/>
      <sz val="36"/>
      <color indexed="17"/>
      <name val="Arial"/>
      <family val="2"/>
    </font>
    <font>
      <b/>
      <sz val="11"/>
      <color indexed="10"/>
      <name val="Arial"/>
      <family val="2"/>
    </font>
    <font>
      <b/>
      <sz val="12"/>
      <name val="Spranq eco sans"/>
      <family val="2"/>
    </font>
    <font>
      <i/>
      <sz val="10"/>
      <name val="Spranq Eco Sans"/>
      <family val="2"/>
    </font>
    <font>
      <b/>
      <sz val="9"/>
      <name val="Spranq Eco Sans"/>
    </font>
    <font>
      <i/>
      <sz val="9"/>
      <name val="Spranq Eco Sans"/>
      <family val="2"/>
    </font>
    <font>
      <i/>
      <sz val="11"/>
      <name val="Spranq Eco Sans"/>
    </font>
    <font>
      <sz val="9"/>
      <name val="Spranq Eco Sans"/>
    </font>
    <font>
      <b/>
      <i/>
      <sz val="11"/>
      <color indexed="10"/>
      <name val="Spranq Eco Sans"/>
      <family val="2"/>
    </font>
    <font>
      <b/>
      <i/>
      <sz val="9"/>
      <name val="Spranq Eco Sans"/>
      <family val="2"/>
    </font>
    <font>
      <b/>
      <i/>
      <sz val="12"/>
      <name val="Spranq Eco Sans"/>
      <family val="2"/>
    </font>
    <font>
      <b/>
      <i/>
      <sz val="12"/>
      <name val="Arial"/>
      <family val="2"/>
    </font>
    <font>
      <b/>
      <sz val="12"/>
      <color indexed="10"/>
      <name val="Spranq eco sans"/>
      <family val="2"/>
    </font>
    <font>
      <b/>
      <sz val="9"/>
      <color rgb="FFFF0000"/>
      <name val="Spranq eco sans"/>
    </font>
    <font>
      <b/>
      <i/>
      <sz val="12"/>
      <color rgb="FFFF0000"/>
      <name val="Spranq Eco Sans"/>
    </font>
    <font>
      <sz val="14"/>
      <color indexed="10"/>
      <name val="Arial"/>
      <family val="2"/>
    </font>
    <font>
      <b/>
      <i/>
      <sz val="16"/>
      <color indexed="53"/>
      <name val="Arial"/>
      <family val="2"/>
    </font>
    <font>
      <b/>
      <sz val="10"/>
      <color indexed="53"/>
      <name val="Spranq Eco Sans"/>
      <family val="2"/>
    </font>
    <font>
      <b/>
      <sz val="10"/>
      <color indexed="53"/>
      <name val="Arial"/>
      <family val="2"/>
    </font>
    <font>
      <b/>
      <sz val="10"/>
      <color rgb="FFFF0000"/>
      <name val="Spranq eco sans"/>
    </font>
    <font>
      <sz val="10"/>
      <name val="Spranq eco sans"/>
    </font>
    <font>
      <b/>
      <sz val="10"/>
      <color rgb="FFFF0000"/>
      <name val="Spranq eco sans"/>
      <family val="2"/>
    </font>
    <font>
      <b/>
      <sz val="10"/>
      <color indexed="10"/>
      <name val="Spranq Eco Sans"/>
      <family val="2"/>
    </font>
    <font>
      <b/>
      <sz val="10"/>
      <color indexed="8"/>
      <name val="Spranq eco sans"/>
      <family val="2"/>
    </font>
    <font>
      <b/>
      <i/>
      <sz val="11"/>
      <color rgb="FFFF0000"/>
      <name val="Spranq Eco Sans"/>
    </font>
    <font>
      <b/>
      <sz val="9"/>
      <name val="Bordeaux Medium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224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0" fillId="0" borderId="0" xfId="0" applyBorder="1"/>
    <xf numFmtId="16" fontId="3" fillId="0" borderId="0" xfId="0" applyNumberFormat="1" applyFont="1"/>
    <xf numFmtId="2" fontId="7" fillId="0" borderId="0" xfId="0" applyNumberFormat="1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/>
    <xf numFmtId="0" fontId="13" fillId="0" borderId="0" xfId="0" applyFont="1"/>
    <xf numFmtId="16" fontId="13" fillId="0" borderId="0" xfId="0" quotePrefix="1" applyNumberFormat="1" applyFont="1" applyAlignment="1">
      <alignment horizontal="center"/>
    </xf>
    <xf numFmtId="0" fontId="13" fillId="0" borderId="0" xfId="0" quotePrefix="1" applyFont="1" applyAlignment="1">
      <alignment horizontal="center"/>
    </xf>
    <xf numFmtId="0" fontId="13" fillId="0" borderId="0" xfId="0" applyFont="1" applyBorder="1" applyAlignment="1">
      <alignment horizontal="center"/>
    </xf>
    <xf numFmtId="0" fontId="7" fillId="0" borderId="0" xfId="0" applyFont="1"/>
    <xf numFmtId="0" fontId="14" fillId="0" borderId="0" xfId="0" applyFont="1" applyAlignment="1">
      <alignment horizontal="center"/>
    </xf>
    <xf numFmtId="0" fontId="2" fillId="0" borderId="0" xfId="0" applyFont="1" applyBorder="1"/>
    <xf numFmtId="2" fontId="2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3" fillId="0" borderId="0" xfId="0" quotePrefix="1" applyFont="1" applyBorder="1" applyAlignment="1">
      <alignment horizontal="center"/>
    </xf>
    <xf numFmtId="0" fontId="16" fillId="0" borderId="0" xfId="0" applyFont="1"/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0" fontId="18" fillId="0" borderId="0" xfId="0" applyFont="1"/>
    <xf numFmtId="0" fontId="16" fillId="0" borderId="0" xfId="0" quotePrefix="1" applyFont="1" applyAlignment="1">
      <alignment horizontal="center"/>
    </xf>
    <xf numFmtId="0" fontId="13" fillId="0" borderId="0" xfId="0" applyFont="1" applyBorder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/>
    <xf numFmtId="0" fontId="8" fillId="0" borderId="0" xfId="0" applyFont="1" applyAlignment="1">
      <alignment horizontal="left"/>
    </xf>
    <xf numFmtId="0" fontId="13" fillId="0" borderId="0" xfId="0" applyFont="1" applyBorder="1" applyAlignment="1"/>
    <xf numFmtId="0" fontId="13" fillId="0" borderId="0" xfId="0" quotePrefix="1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0" xfId="0" applyFont="1" applyBorder="1" applyAlignment="1">
      <alignment horizontal="center"/>
    </xf>
    <xf numFmtId="16" fontId="24" fillId="0" borderId="0" xfId="0" quotePrefix="1" applyNumberFormat="1" applyFont="1" applyAlignment="1">
      <alignment horizontal="center" vertical="center"/>
    </xf>
    <xf numFmtId="0" fontId="24" fillId="0" borderId="0" xfId="0" quotePrefix="1" applyFont="1" applyAlignment="1">
      <alignment horizontal="center" vertical="center"/>
    </xf>
    <xf numFmtId="0" fontId="24" fillId="0" borderId="0" xfId="0" quotePrefix="1" applyFont="1" applyBorder="1" applyAlignment="1">
      <alignment horizontal="center" vertical="center"/>
    </xf>
    <xf numFmtId="0" fontId="24" fillId="0" borderId="0" xfId="0" quotePrefix="1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4" fillId="0" borderId="0" xfId="0" applyFont="1"/>
    <xf numFmtId="0" fontId="29" fillId="0" borderId="0" xfId="0" applyFont="1" applyAlignment="1">
      <alignment horizont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/>
    <xf numFmtId="0" fontId="30" fillId="0" borderId="0" xfId="0" applyFont="1" applyAlignment="1">
      <alignment horizontal="center"/>
    </xf>
    <xf numFmtId="0" fontId="31" fillId="0" borderId="0" xfId="0" applyFont="1"/>
    <xf numFmtId="0" fontId="32" fillId="0" borderId="0" xfId="0" applyFont="1"/>
    <xf numFmtId="2" fontId="25" fillId="0" borderId="0" xfId="0" applyNumberFormat="1" applyFont="1" applyAlignment="1">
      <alignment horizontal="center"/>
    </xf>
    <xf numFmtId="0" fontId="26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0" xfId="0" applyFont="1" applyBorder="1"/>
    <xf numFmtId="0" fontId="26" fillId="0" borderId="0" xfId="0" applyFont="1" applyBorder="1"/>
    <xf numFmtId="0" fontId="33" fillId="0" borderId="0" xfId="0" applyFont="1" applyAlignment="1">
      <alignment horizontal="center"/>
    </xf>
    <xf numFmtId="0" fontId="34" fillId="0" borderId="0" xfId="0" applyFont="1"/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/>
    <xf numFmtId="0" fontId="35" fillId="0" borderId="0" xfId="0" applyFont="1" applyAlignment="1">
      <alignment vertical="center"/>
    </xf>
    <xf numFmtId="0" fontId="36" fillId="0" borderId="0" xfId="0" applyFont="1" applyAlignment="1">
      <alignment horizontal="right" vertical="center"/>
    </xf>
    <xf numFmtId="0" fontId="1" fillId="0" borderId="0" xfId="0" applyFont="1"/>
    <xf numFmtId="164" fontId="26" fillId="0" borderId="0" xfId="0" applyNumberFormat="1" applyFont="1" applyAlignment="1">
      <alignment horizontal="center"/>
    </xf>
    <xf numFmtId="0" fontId="32" fillId="0" borderId="0" xfId="0" applyFont="1" applyAlignment="1">
      <alignment horizontal="left"/>
    </xf>
    <xf numFmtId="165" fontId="3" fillId="0" borderId="0" xfId="0" applyNumberFormat="1" applyFont="1"/>
    <xf numFmtId="0" fontId="39" fillId="0" borderId="0" xfId="0" applyFont="1"/>
    <xf numFmtId="166" fontId="24" fillId="0" borderId="0" xfId="0" quotePrefix="1" applyNumberFormat="1" applyFont="1" applyAlignment="1">
      <alignment horizontal="center" vertical="center"/>
    </xf>
    <xf numFmtId="16" fontId="41" fillId="0" borderId="0" xfId="0" quotePrefix="1" applyNumberFormat="1" applyFont="1"/>
    <xf numFmtId="0" fontId="42" fillId="0" borderId="0" xfId="0" applyFont="1"/>
    <xf numFmtId="0" fontId="42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43" fillId="0" borderId="0" xfId="0" applyFont="1"/>
    <xf numFmtId="0" fontId="44" fillId="0" borderId="0" xfId="0" applyFont="1"/>
    <xf numFmtId="0" fontId="17" fillId="0" borderId="0" xfId="0" quotePrefix="1" applyFont="1" applyBorder="1" applyAlignment="1">
      <alignment horizontal="center"/>
    </xf>
    <xf numFmtId="165" fontId="24" fillId="0" borderId="0" xfId="0" quotePrefix="1" applyNumberFormat="1" applyFont="1" applyAlignment="1">
      <alignment horizontal="center" vertical="center"/>
    </xf>
    <xf numFmtId="0" fontId="17" fillId="0" borderId="0" xfId="0" applyFont="1" applyBorder="1" applyAlignment="1">
      <alignment horizontal="right"/>
    </xf>
    <xf numFmtId="0" fontId="0" fillId="0" borderId="0" xfId="0" applyFill="1"/>
    <xf numFmtId="0" fontId="29" fillId="0" borderId="0" xfId="0" applyFont="1" applyFill="1" applyAlignment="1">
      <alignment horizontal="center"/>
    </xf>
    <xf numFmtId="0" fontId="46" fillId="0" borderId="0" xfId="0" applyFont="1" applyAlignment="1">
      <alignment horizontal="center"/>
    </xf>
    <xf numFmtId="0" fontId="47" fillId="0" borderId="0" xfId="0" applyFont="1"/>
    <xf numFmtId="165" fontId="48" fillId="0" borderId="0" xfId="0" applyNumberFormat="1" applyFont="1" applyAlignment="1"/>
    <xf numFmtId="0" fontId="49" fillId="0" borderId="0" xfId="0" applyFont="1"/>
    <xf numFmtId="0" fontId="50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49" fillId="0" borderId="0" xfId="0" applyFont="1" applyBorder="1"/>
    <xf numFmtId="0" fontId="51" fillId="0" borderId="0" xfId="0" applyFont="1"/>
    <xf numFmtId="0" fontId="52" fillId="0" borderId="0" xfId="0" applyFont="1"/>
    <xf numFmtId="165" fontId="4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4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5" fontId="48" fillId="0" borderId="0" xfId="0" applyNumberFormat="1" applyFont="1" applyAlignment="1">
      <alignment horizontal="right"/>
    </xf>
    <xf numFmtId="0" fontId="40" fillId="0" borderId="0" xfId="0" applyFont="1" applyAlignment="1">
      <alignment horizontal="left"/>
    </xf>
    <xf numFmtId="0" fontId="45" fillId="0" borderId="0" xfId="0" applyFont="1" applyAlignment="1">
      <alignment horizontal="left"/>
    </xf>
    <xf numFmtId="0" fontId="25" fillId="0" borderId="0" xfId="0" applyFont="1"/>
    <xf numFmtId="0" fontId="50" fillId="0" borderId="0" xfId="0" applyFont="1"/>
    <xf numFmtId="0" fontId="53" fillId="0" borderId="0" xfId="0" applyFont="1"/>
    <xf numFmtId="0" fontId="54" fillId="0" borderId="0" xfId="0" applyFont="1"/>
    <xf numFmtId="0" fontId="55" fillId="0" borderId="0" xfId="0" applyFont="1"/>
    <xf numFmtId="0" fontId="34" fillId="0" borderId="0" xfId="0" applyFont="1" applyAlignment="1">
      <alignment horizontal="center"/>
    </xf>
    <xf numFmtId="0" fontId="56" fillId="0" borderId="0" xfId="0" applyFont="1"/>
    <xf numFmtId="0" fontId="0" fillId="0" borderId="0" xfId="0" applyBorder="1" applyAlignment="1">
      <alignment horizontal="center"/>
    </xf>
    <xf numFmtId="0" fontId="2" fillId="0" borderId="0" xfId="0" applyFont="1" applyFill="1" applyAlignment="1">
      <alignment horizontal="center"/>
    </xf>
    <xf numFmtId="0" fontId="26" fillId="0" borderId="0" xfId="0" applyFont="1"/>
    <xf numFmtId="0" fontId="29" fillId="2" borderId="0" xfId="0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0" fontId="29" fillId="0" borderId="0" xfId="0" applyFont="1"/>
    <xf numFmtId="0" fontId="29" fillId="0" borderId="0" xfId="0" applyFont="1" applyBorder="1" applyAlignment="1">
      <alignment horizontal="center"/>
    </xf>
    <xf numFmtId="0" fontId="24" fillId="3" borderId="0" xfId="0" applyFont="1" applyFill="1" applyAlignment="1">
      <alignment horizontal="center"/>
    </xf>
    <xf numFmtId="0" fontId="57" fillId="0" borderId="0" xfId="0" applyFont="1"/>
    <xf numFmtId="0" fontId="32" fillId="0" borderId="0" xfId="0" applyFont="1" applyAlignment="1">
      <alignment vertical="center"/>
    </xf>
    <xf numFmtId="0" fontId="24" fillId="0" borderId="0" xfId="0" applyFont="1" applyFill="1" applyBorder="1" applyAlignment="1">
      <alignment horizontal="center"/>
    </xf>
    <xf numFmtId="16" fontId="24" fillId="0" borderId="0" xfId="0" quotePrefix="1" applyNumberFormat="1" applyFont="1" applyBorder="1" applyAlignment="1">
      <alignment horizontal="center"/>
    </xf>
    <xf numFmtId="0" fontId="58" fillId="0" borderId="0" xfId="0" applyFont="1" applyBorder="1" applyAlignment="1">
      <alignment horizontal="center"/>
    </xf>
    <xf numFmtId="0" fontId="59" fillId="0" borderId="0" xfId="0" applyFont="1"/>
    <xf numFmtId="0" fontId="24" fillId="0" borderId="0" xfId="0" applyFont="1" applyFill="1"/>
    <xf numFmtId="0" fontId="29" fillId="0" borderId="0" xfId="0" applyFont="1" applyFill="1" applyBorder="1" applyAlignment="1">
      <alignment horizontal="center"/>
    </xf>
    <xf numFmtId="0" fontId="24" fillId="0" borderId="0" xfId="0" quotePrefix="1" applyFont="1" applyFill="1" applyAlignment="1">
      <alignment horizontal="center" vertical="center"/>
    </xf>
    <xf numFmtId="0" fontId="60" fillId="0" borderId="0" xfId="0" applyFont="1" applyAlignment="1">
      <alignment vertical="center"/>
    </xf>
    <xf numFmtId="0" fontId="61" fillId="0" borderId="0" xfId="0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0" fontId="57" fillId="0" borderId="0" xfId="0" applyFont="1" applyAlignment="1">
      <alignment vertical="center"/>
    </xf>
    <xf numFmtId="0" fontId="62" fillId="0" borderId="0" xfId="0" applyFont="1" applyAlignment="1">
      <alignment vertical="center"/>
    </xf>
    <xf numFmtId="0" fontId="0" fillId="0" borderId="0" xfId="0" applyFill="1" applyBorder="1"/>
    <xf numFmtId="0" fontId="45" fillId="0" borderId="0" xfId="0" applyFont="1" applyAlignment="1">
      <alignment horizontal="center"/>
    </xf>
    <xf numFmtId="0" fontId="45" fillId="0" borderId="0" xfId="0" applyFont="1" applyFill="1" applyAlignment="1">
      <alignment horizontal="center"/>
    </xf>
    <xf numFmtId="0" fontId="46" fillId="0" borderId="0" xfId="0" applyFont="1" applyBorder="1" applyAlignment="1">
      <alignment horizontal="center"/>
    </xf>
    <xf numFmtId="0" fontId="24" fillId="0" borderId="0" xfId="0" quotePrefix="1" applyFont="1" applyFill="1" applyBorder="1" applyAlignment="1">
      <alignment horizontal="center" vertical="center"/>
    </xf>
    <xf numFmtId="0" fontId="59" fillId="0" borderId="0" xfId="0" applyFont="1" applyFill="1"/>
    <xf numFmtId="0" fontId="63" fillId="0" borderId="0" xfId="0" applyFont="1" applyAlignment="1">
      <alignment vertical="center"/>
    </xf>
    <xf numFmtId="0" fontId="26" fillId="0" borderId="0" xfId="0" applyFont="1" applyFill="1" applyBorder="1" applyAlignment="1"/>
    <xf numFmtId="0" fontId="26" fillId="0" borderId="0" xfId="0" applyFont="1" applyAlignment="1"/>
    <xf numFmtId="0" fontId="26" fillId="0" borderId="0" xfId="0" applyFont="1" applyFill="1"/>
    <xf numFmtId="0" fontId="57" fillId="0" borderId="0" xfId="0" applyFont="1" applyFill="1" applyAlignment="1">
      <alignment vertical="center"/>
    </xf>
    <xf numFmtId="0" fontId="63" fillId="0" borderId="0" xfId="0" applyFont="1"/>
    <xf numFmtId="0" fontId="64" fillId="0" borderId="0" xfId="0" applyFont="1" applyFill="1"/>
    <xf numFmtId="0" fontId="65" fillId="0" borderId="0" xfId="0" applyFont="1" applyFill="1"/>
    <xf numFmtId="0" fontId="57" fillId="0" borderId="0" xfId="0" applyFont="1" applyFill="1"/>
    <xf numFmtId="0" fontId="44" fillId="0" borderId="0" xfId="0" applyFont="1" applyBorder="1"/>
    <xf numFmtId="0" fontId="44" fillId="0" borderId="0" xfId="0" applyFont="1" applyBorder="1" applyAlignment="1"/>
    <xf numFmtId="0" fontId="66" fillId="0" borderId="0" xfId="0" applyFont="1"/>
    <xf numFmtId="0" fontId="29" fillId="0" borderId="0" xfId="0" applyFont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67" fillId="0" borderId="0" xfId="0" applyFont="1" applyAlignment="1">
      <alignment horizontal="center"/>
    </xf>
    <xf numFmtId="0" fontId="29" fillId="0" borderId="0" xfId="0" quotePrefix="1" applyFont="1" applyAlignment="1">
      <alignment horizontal="center" vertical="center"/>
    </xf>
    <xf numFmtId="0" fontId="67" fillId="0" borderId="0" xfId="0" quotePrefix="1" applyFont="1" applyAlignment="1">
      <alignment horizontal="center" vertical="center"/>
    </xf>
    <xf numFmtId="2" fontId="29" fillId="0" borderId="0" xfId="0" applyNumberFormat="1" applyFont="1" applyAlignment="1">
      <alignment horizontal="center"/>
    </xf>
    <xf numFmtId="0" fontId="24" fillId="0" borderId="0" xfId="0" applyFont="1" applyBorder="1"/>
    <xf numFmtId="0" fontId="29" fillId="0" borderId="0" xfId="0" applyFont="1" applyBorder="1"/>
    <xf numFmtId="0" fontId="24" fillId="0" borderId="0" xfId="0" applyFont="1" applyFill="1" applyBorder="1"/>
    <xf numFmtId="0" fontId="59" fillId="0" borderId="0" xfId="0" applyFont="1" applyFill="1" applyBorder="1"/>
    <xf numFmtId="2" fontId="29" fillId="0" borderId="0" xfId="0" quotePrefix="1" applyNumberFormat="1" applyFont="1" applyAlignment="1">
      <alignment horizontal="center" vertical="center"/>
    </xf>
    <xf numFmtId="0" fontId="24" fillId="0" borderId="0" xfId="0" quotePrefix="1" applyNumberFormat="1" applyFont="1" applyAlignment="1">
      <alignment horizontal="center" vertical="center"/>
    </xf>
    <xf numFmtId="0" fontId="24" fillId="0" borderId="0" xfId="0" quotePrefix="1" applyFont="1" applyAlignment="1">
      <alignment horizontal="center"/>
    </xf>
    <xf numFmtId="2" fontId="29" fillId="0" borderId="0" xfId="0" applyNumberFormat="1" applyFont="1" applyAlignment="1">
      <alignment horizontal="center" vertical="center"/>
    </xf>
    <xf numFmtId="0" fontId="68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166" fontId="24" fillId="0" borderId="0" xfId="0" quotePrefix="1" applyNumberFormat="1" applyFont="1" applyBorder="1" applyAlignment="1">
      <alignment horizontal="center"/>
    </xf>
    <xf numFmtId="0" fontId="45" fillId="0" borderId="0" xfId="0" applyFont="1" applyAlignment="1">
      <alignment horizontal="center"/>
    </xf>
    <xf numFmtId="0" fontId="0" fillId="0" borderId="0" xfId="0" applyAlignment="1"/>
    <xf numFmtId="16" fontId="48" fillId="0" borderId="0" xfId="0" quotePrefix="1" applyNumberFormat="1" applyFont="1" applyAlignment="1"/>
    <xf numFmtId="16" fontId="69" fillId="0" borderId="0" xfId="0" applyNumberFormat="1" applyFont="1" applyAlignment="1">
      <alignment horizontal="center"/>
    </xf>
    <xf numFmtId="16" fontId="70" fillId="0" borderId="0" xfId="0" quotePrefix="1" applyNumberFormat="1" applyFont="1"/>
    <xf numFmtId="0" fontId="26" fillId="0" borderId="0" xfId="0" applyFont="1" applyAlignment="1">
      <alignment vertical="center"/>
    </xf>
    <xf numFmtId="0" fontId="71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72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72" fillId="0" borderId="0" xfId="0" applyFont="1" applyAlignment="1"/>
    <xf numFmtId="0" fontId="7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4" fillId="0" borderId="0" xfId="0" applyFont="1" applyAlignment="1">
      <alignment horizontal="center"/>
    </xf>
    <xf numFmtId="0" fontId="74" fillId="0" borderId="0" xfId="0" applyFont="1" applyAlignment="1"/>
    <xf numFmtId="0" fontId="63" fillId="0" borderId="0" xfId="0" applyFont="1" applyAlignment="1"/>
    <xf numFmtId="0" fontId="30" fillId="0" borderId="0" xfId="0" applyFont="1" applyAlignment="1">
      <alignment horizontal="center" vertical="center"/>
    </xf>
    <xf numFmtId="0" fontId="73" fillId="0" borderId="0" xfId="0" applyFont="1" applyAlignment="1"/>
    <xf numFmtId="0" fontId="75" fillId="0" borderId="0" xfId="0" applyFont="1" applyAlignment="1">
      <alignment horizontal="center"/>
    </xf>
    <xf numFmtId="0" fontId="59" fillId="0" borderId="0" xfId="0" applyFont="1" applyAlignment="1"/>
    <xf numFmtId="0" fontId="76" fillId="0" borderId="0" xfId="0" applyFont="1" applyAlignment="1">
      <alignment horizontal="center" vertical="center"/>
    </xf>
    <xf numFmtId="0" fontId="76" fillId="0" borderId="0" xfId="0" applyFont="1"/>
    <xf numFmtId="0" fontId="77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73" fillId="0" borderId="0" xfId="0" applyFont="1" applyAlignment="1">
      <alignment vertical="center"/>
    </xf>
    <xf numFmtId="0" fontId="76" fillId="0" borderId="0" xfId="0" applyFont="1" applyAlignment="1">
      <alignment horizontal="left"/>
    </xf>
    <xf numFmtId="0" fontId="78" fillId="0" borderId="0" xfId="0" applyFont="1" applyAlignment="1">
      <alignment vertical="center"/>
    </xf>
    <xf numFmtId="0" fontId="26" fillId="0" borderId="0" xfId="0" applyFont="1" applyAlignment="1">
      <alignment horizontal="center" wrapText="1"/>
    </xf>
    <xf numFmtId="0" fontId="76" fillId="0" borderId="0" xfId="0" applyFont="1" applyAlignment="1">
      <alignment horizontal="center"/>
    </xf>
    <xf numFmtId="167" fontId="24" fillId="0" borderId="0" xfId="0" applyNumberFormat="1" applyFont="1" applyAlignment="1">
      <alignment horizontal="center" vertical="center"/>
    </xf>
    <xf numFmtId="15" fontId="24" fillId="0" borderId="0" xfId="0" applyNumberFormat="1" applyFont="1" applyAlignment="1">
      <alignment horizontal="center" vertical="center"/>
    </xf>
    <xf numFmtId="0" fontId="34" fillId="0" borderId="0" xfId="0" applyFont="1" applyAlignment="1">
      <alignment vertical="center"/>
    </xf>
    <xf numFmtId="0" fontId="79" fillId="0" borderId="0" xfId="0" applyFont="1" applyAlignment="1">
      <alignment horizontal="center"/>
    </xf>
    <xf numFmtId="14" fontId="24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0" borderId="0" xfId="0" applyFont="1" applyAlignment="1"/>
    <xf numFmtId="0" fontId="2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2" fontId="0" fillId="0" borderId="0" xfId="0" applyNumberFormat="1"/>
  </cellXfs>
  <cellStyles count="3">
    <cellStyle name="Euro" xfId="1"/>
    <cellStyle name="Standaard" xfId="0" builtinId="0"/>
    <cellStyle name="Standaard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7" Type="http://schemas.openxmlformats.org/officeDocument/2006/relationships/image" Target="../media/image11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6" Type="http://schemas.openxmlformats.org/officeDocument/2006/relationships/image" Target="../media/image10.emf"/><Relationship Id="rId5" Type="http://schemas.openxmlformats.org/officeDocument/2006/relationships/image" Target="../media/image9.emf"/><Relationship Id="rId4" Type="http://schemas.openxmlformats.org/officeDocument/2006/relationships/image" Target="../media/image8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14.emf"/><Relationship Id="rId2" Type="http://schemas.openxmlformats.org/officeDocument/2006/relationships/image" Target="../media/image13.emf"/><Relationship Id="rId1" Type="http://schemas.openxmlformats.org/officeDocument/2006/relationships/image" Target="../media/image12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257175</xdr:colOff>
      <xdr:row>4</xdr:row>
      <xdr:rowOff>66675</xdr:rowOff>
    </xdr:from>
    <xdr:to>
      <xdr:col>7</xdr:col>
      <xdr:colOff>66675</xdr:colOff>
      <xdr:row>6</xdr:row>
      <xdr:rowOff>142875</xdr:rowOff>
    </xdr:to>
    <xdr:sp macro="" textlink="">
      <xdr:nvSpPr>
        <xdr:cNvPr id="2" name="WordArt 21"/>
        <xdr:cNvSpPr>
          <a:spLocks noChangeArrowheads="1" noChangeShapeType="1" noTextEdit="1"/>
        </xdr:cNvSpPr>
      </xdr:nvSpPr>
      <xdr:spPr bwMode="auto">
        <a:xfrm>
          <a:off x="3571875" y="600075"/>
          <a:ext cx="1457325" cy="466725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DoubleWave1">
            <a:avLst>
              <a:gd name="adj1" fmla="val 6500"/>
              <a:gd name="adj2" fmla="val 0"/>
            </a:avLst>
          </a:prstTxWarp>
        </a:bodyPr>
        <a:lstStyle/>
        <a:p>
          <a:pPr algn="ctr" rtl="0"/>
          <a:r>
            <a:rPr lang="nl-NL" sz="2800" b="1" i="1" u="sng" strike="sngStrike" kern="10" cap="small" spc="0">
              <a:ln w="9525">
                <a:solidFill>
                  <a:srgbClr val="993300"/>
                </a:solidFill>
                <a:round/>
                <a:headEnd/>
                <a:tailEnd/>
              </a:ln>
              <a:solidFill>
                <a:srgbClr val="FF6600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Arial"/>
              <a:cs typeface="Arial"/>
            </a:rPr>
            <a:t>Weekscore</a:t>
          </a:r>
        </a:p>
      </xdr:txBody>
    </xdr:sp>
    <xdr:clientData/>
  </xdr:twoCellAnchor>
  <xdr:twoCellAnchor>
    <xdr:from>
      <xdr:col>8</xdr:col>
      <xdr:colOff>190500</xdr:colOff>
      <xdr:row>5</xdr:row>
      <xdr:rowOff>28575</xdr:rowOff>
    </xdr:from>
    <xdr:to>
      <xdr:col>10</xdr:col>
      <xdr:colOff>542925</xdr:colOff>
      <xdr:row>6</xdr:row>
      <xdr:rowOff>95250</xdr:rowOff>
    </xdr:to>
    <xdr:sp macro="" textlink="">
      <xdr:nvSpPr>
        <xdr:cNvPr id="3" name="WordArt 6157"/>
        <xdr:cNvSpPr>
          <a:spLocks noChangeArrowheads="1" noChangeShapeType="1"/>
        </xdr:cNvSpPr>
      </xdr:nvSpPr>
      <xdr:spPr bwMode="auto">
        <a:xfrm>
          <a:off x="5629275" y="723900"/>
          <a:ext cx="1162050" cy="295275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200" u="sng" strike="sngStrike" kern="10" cap="small" spc="0">
              <a:ln w="12700">
                <a:solidFill>
                  <a:srgbClr val="EAEAEA"/>
                </a:solidFill>
                <a:round/>
                <a:headEnd/>
                <a:tailEnd/>
              </a:ln>
              <a:gradFill rotWithShape="1">
                <a:gsLst>
                  <a:gs pos="0">
                    <a:srgbClr val="A603AB"/>
                  </a:gs>
                  <a:gs pos="12000">
                    <a:srgbClr val="E81766"/>
                  </a:gs>
                  <a:gs pos="27000">
                    <a:srgbClr val="EE3F17"/>
                  </a:gs>
                  <a:gs pos="48000">
                    <a:srgbClr val="FFFF00"/>
                  </a:gs>
                  <a:gs pos="64999">
                    <a:srgbClr val="1A8D48"/>
                  </a:gs>
                  <a:gs pos="78999">
                    <a:srgbClr val="0819FB"/>
                  </a:gs>
                  <a:gs pos="100000">
                    <a:srgbClr val="A603AB"/>
                  </a:gs>
                </a:gsLst>
                <a:lin ang="0" scaled="1"/>
              </a:gradFill>
              <a:effectLst>
                <a:outerShdw dist="35921" dir="2700000" sy="50000" kx="2115830" algn="bl" rotWithShape="0">
                  <a:srgbClr val="C0C0C0">
                    <a:alpha val="79999"/>
                  </a:srgbClr>
                </a:outerShdw>
              </a:effectLst>
              <a:latin typeface="Arial Black"/>
            </a:rPr>
            <a:t>Periode  3</a:t>
          </a:r>
        </a:p>
      </xdr:txBody>
    </xdr:sp>
    <xdr:clientData/>
  </xdr:twoCellAnchor>
  <xdr:twoCellAnchor>
    <xdr:from>
      <xdr:col>1</xdr:col>
      <xdr:colOff>1009650</xdr:colOff>
      <xdr:row>5</xdr:row>
      <xdr:rowOff>104775</xdr:rowOff>
    </xdr:from>
    <xdr:to>
      <xdr:col>2</xdr:col>
      <xdr:colOff>457200</xdr:colOff>
      <xdr:row>7</xdr:row>
      <xdr:rowOff>0</xdr:rowOff>
    </xdr:to>
    <xdr:sp macro="" textlink="">
      <xdr:nvSpPr>
        <xdr:cNvPr id="4" name="WordArt 18"/>
        <xdr:cNvSpPr>
          <a:spLocks noChangeArrowheads="1" noChangeShapeType="1"/>
        </xdr:cNvSpPr>
      </xdr:nvSpPr>
      <xdr:spPr bwMode="auto">
        <a:xfrm>
          <a:off x="1285875" y="800100"/>
          <a:ext cx="1266825" cy="285750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ArchUp">
            <a:avLst>
              <a:gd name="adj" fmla="val 10800000"/>
            </a:avLst>
          </a:prstTxWarp>
        </a:bodyPr>
        <a:lstStyle/>
        <a:p>
          <a:pPr algn="ctr" rtl="0"/>
          <a:r>
            <a:rPr lang="nl-NL" sz="2800" b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effectLst/>
              <a:latin typeface="Arial Black"/>
            </a:rPr>
            <a:t> </a:t>
          </a:r>
        </a:p>
      </xdr:txBody>
    </xdr:sp>
    <xdr:clientData/>
  </xdr:twoCellAnchor>
  <xdr:twoCellAnchor>
    <xdr:from>
      <xdr:col>18</xdr:col>
      <xdr:colOff>1485900</xdr:colOff>
      <xdr:row>5</xdr:row>
      <xdr:rowOff>47625</xdr:rowOff>
    </xdr:from>
    <xdr:to>
      <xdr:col>22</xdr:col>
      <xdr:colOff>257175</xdr:colOff>
      <xdr:row>7</xdr:row>
      <xdr:rowOff>142875</xdr:rowOff>
    </xdr:to>
    <xdr:sp macro="" textlink="">
      <xdr:nvSpPr>
        <xdr:cNvPr id="5" name="WordArt 18"/>
        <xdr:cNvSpPr>
          <a:spLocks noChangeArrowheads="1" noChangeShapeType="1"/>
        </xdr:cNvSpPr>
      </xdr:nvSpPr>
      <xdr:spPr bwMode="auto">
        <a:xfrm>
          <a:off x="8915400" y="742950"/>
          <a:ext cx="1438275" cy="485775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ArchUp">
            <a:avLst>
              <a:gd name="adj" fmla="val 10800000"/>
            </a:avLst>
          </a:prstTxWarp>
        </a:bodyPr>
        <a:lstStyle/>
        <a:p>
          <a:pPr algn="ctr" rtl="0"/>
          <a:r>
            <a:rPr lang="nl-NL" sz="28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30 St. Comp.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971550</xdr:colOff>
      <xdr:row>4</xdr:row>
      <xdr:rowOff>190500</xdr:rowOff>
    </xdr:from>
    <xdr:to>
      <xdr:col>1</xdr:col>
      <xdr:colOff>2028825</xdr:colOff>
      <xdr:row>6</xdr:row>
      <xdr:rowOff>38100</xdr:rowOff>
    </xdr:to>
    <xdr:sp macro="" textlink="">
      <xdr:nvSpPr>
        <xdr:cNvPr id="2" name="WordArt 18"/>
        <xdr:cNvSpPr>
          <a:spLocks noChangeArrowheads="1" noChangeShapeType="1"/>
        </xdr:cNvSpPr>
      </xdr:nvSpPr>
      <xdr:spPr bwMode="auto">
        <a:xfrm>
          <a:off x="1247775" y="695325"/>
          <a:ext cx="1057275" cy="438150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ArchUp">
            <a:avLst>
              <a:gd name="adj" fmla="val 10800000"/>
            </a:avLst>
          </a:prstTxWarp>
        </a:bodyPr>
        <a:lstStyle/>
        <a:p>
          <a:pPr algn="ctr" rtl="0"/>
          <a:endParaRPr lang="nl-NL" sz="12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Arial Black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819150</xdr:colOff>
      <xdr:row>2</xdr:row>
      <xdr:rowOff>57150</xdr:rowOff>
    </xdr:from>
    <xdr:to>
      <xdr:col>2</xdr:col>
      <xdr:colOff>238125</xdr:colOff>
      <xdr:row>4</xdr:row>
      <xdr:rowOff>95250</xdr:rowOff>
    </xdr:to>
    <xdr:sp macro="" textlink="">
      <xdr:nvSpPr>
        <xdr:cNvPr id="4128" name="WordArt 18"/>
        <xdr:cNvSpPr>
          <a:spLocks noChangeArrowheads="1" noChangeShapeType="1" noTextEdit="1"/>
        </xdr:cNvSpPr>
      </xdr:nvSpPr>
      <xdr:spPr bwMode="auto">
        <a:xfrm>
          <a:off x="1095375" y="704850"/>
          <a:ext cx="1085850" cy="552450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ArchUp">
            <a:avLst>
              <a:gd name="adj" fmla="val 10800000"/>
            </a:avLst>
          </a:prstTxWarp>
        </a:bodyPr>
        <a:lstStyle/>
        <a:p>
          <a:pPr algn="ctr" rtl="0"/>
          <a:endParaRPr lang="nl-NL" sz="28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Arial Black"/>
          </a:endParaRPr>
        </a:p>
      </xdr:txBody>
    </xdr:sp>
    <xdr:clientData/>
  </xdr:twoCellAnchor>
  <xdr:twoCellAnchor>
    <xdr:from>
      <xdr:col>15</xdr:col>
      <xdr:colOff>150896</xdr:colOff>
      <xdr:row>3</xdr:row>
      <xdr:rowOff>44116</xdr:rowOff>
    </xdr:from>
    <xdr:to>
      <xdr:col>19</xdr:col>
      <xdr:colOff>218273</xdr:colOff>
      <xdr:row>5</xdr:row>
      <xdr:rowOff>145655</xdr:rowOff>
    </xdr:to>
    <xdr:sp macro="" textlink="">
      <xdr:nvSpPr>
        <xdr:cNvPr id="4120" name="WordArt 24"/>
        <xdr:cNvSpPr>
          <a:spLocks noChangeArrowheads="1" noChangeShapeType="1" noTextEdit="1"/>
        </xdr:cNvSpPr>
      </xdr:nvSpPr>
      <xdr:spPr bwMode="auto">
        <a:xfrm>
          <a:off x="10934700" y="619125"/>
          <a:ext cx="1476375" cy="523875"/>
        </a:xfrm>
        <a:prstGeom prst="rect">
          <a:avLst/>
        </a:prstGeom>
      </xdr:spPr>
      <xdr:txBody>
        <a:bodyPr wrap="none" fromWordArt="1">
          <a:prstTxWarp prst="textWave1">
            <a:avLst>
              <a:gd name="adj1" fmla="val 13005"/>
              <a:gd name="adj2" fmla="val 0"/>
            </a:avLst>
          </a:prstTxWarp>
        </a:bodyPr>
        <a:lstStyle/>
        <a:p>
          <a:pPr algn="ctr" rtl="0"/>
          <a:r>
            <a:rPr lang="nl-NL" sz="2800" kern="10" spc="0">
              <a:ln w="9525">
                <a:solidFill>
                  <a:srgbClr val="FF6600"/>
                </a:solidFill>
                <a:round/>
                <a:headEnd/>
                <a:tailEnd/>
              </a:ln>
              <a:solidFill>
                <a:srgbClr val="993300"/>
              </a:solidFill>
              <a:effectLst>
                <a:outerShdw dist="53882" dir="2700000" algn="ctr" rotWithShape="0">
                  <a:srgbClr val="C0C0C0"/>
                </a:outerShdw>
              </a:effectLst>
              <a:latin typeface="Times New Roman"/>
              <a:cs typeface="Times New Roman"/>
            </a:rPr>
            <a:t>Weekscore</a:t>
          </a:r>
        </a:p>
      </xdr:txBody>
    </xdr:sp>
    <xdr:clientData/>
  </xdr:twoCellAnchor>
  <xdr:twoCellAnchor>
    <xdr:from>
      <xdr:col>2</xdr:col>
      <xdr:colOff>333375</xdr:colOff>
      <xdr:row>3</xdr:row>
      <xdr:rowOff>188997</xdr:rowOff>
    </xdr:from>
    <xdr:to>
      <xdr:col>4</xdr:col>
      <xdr:colOff>390525</xdr:colOff>
      <xdr:row>5</xdr:row>
      <xdr:rowOff>31583</xdr:rowOff>
    </xdr:to>
    <xdr:sp macro="" textlink="">
      <xdr:nvSpPr>
        <xdr:cNvPr id="4132" name="WordArt 24"/>
        <xdr:cNvSpPr>
          <a:spLocks noChangeArrowheads="1" noChangeShapeType="1"/>
        </xdr:cNvSpPr>
      </xdr:nvSpPr>
      <xdr:spPr bwMode="auto">
        <a:xfrm>
          <a:off x="2276475" y="1093872"/>
          <a:ext cx="1524000" cy="423611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Wave1">
            <a:avLst>
              <a:gd name="adj1" fmla="val 13005"/>
              <a:gd name="adj2" fmla="val 0"/>
            </a:avLst>
          </a:prstTxWarp>
        </a:bodyPr>
        <a:lstStyle/>
        <a:p>
          <a:pPr algn="ctr" rtl="0"/>
          <a:r>
            <a:rPr lang="nl-NL" sz="2800" u="sng" strike="sngStrike" kern="10" cap="small" spc="0">
              <a:ln w="9525">
                <a:solidFill>
                  <a:srgbClr val="FF0000"/>
                </a:solidFill>
                <a:round/>
                <a:headEnd/>
                <a:tailEnd/>
              </a:ln>
              <a:solidFill>
                <a:srgbClr val="FF0000"/>
              </a:solidFill>
              <a:effectLst>
                <a:outerShdw dist="53882" dir="2700000" algn="ctr" rotWithShape="0">
                  <a:srgbClr val="C0C0C0"/>
                </a:outerShdw>
              </a:effectLst>
              <a:latin typeface="Times New Roman"/>
              <a:cs typeface="Times New Roman"/>
            </a:rPr>
            <a:t>Weekscore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714375</xdr:colOff>
      <xdr:row>4</xdr:row>
      <xdr:rowOff>0</xdr:rowOff>
    </xdr:from>
    <xdr:to>
      <xdr:col>1</xdr:col>
      <xdr:colOff>1704975</xdr:colOff>
      <xdr:row>5</xdr:row>
      <xdr:rowOff>57150</xdr:rowOff>
    </xdr:to>
    <xdr:sp macro="" textlink="">
      <xdr:nvSpPr>
        <xdr:cNvPr id="6174" name="WordArt 18"/>
        <xdr:cNvSpPr>
          <a:spLocks noChangeArrowheads="1" noChangeShapeType="1"/>
        </xdr:cNvSpPr>
      </xdr:nvSpPr>
      <xdr:spPr bwMode="auto">
        <a:xfrm>
          <a:off x="990600" y="628650"/>
          <a:ext cx="990600" cy="552450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ArchUp">
            <a:avLst>
              <a:gd name="adj" fmla="val 10800000"/>
            </a:avLst>
          </a:prstTxWarp>
        </a:bodyPr>
        <a:lstStyle/>
        <a:p>
          <a:pPr algn="ctr" rtl="0"/>
          <a:endParaRPr lang="nl-NL" sz="28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Arial Black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ntrol" Target="../activeX/activeX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0.xml"/><Relationship Id="rId3" Type="http://schemas.openxmlformats.org/officeDocument/2006/relationships/control" Target="../activeX/activeX5.xml"/><Relationship Id="rId7" Type="http://schemas.openxmlformats.org/officeDocument/2006/relationships/control" Target="../activeX/activeX9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8.xml"/><Relationship Id="rId5" Type="http://schemas.openxmlformats.org/officeDocument/2006/relationships/control" Target="../activeX/activeX7.xml"/><Relationship Id="rId4" Type="http://schemas.openxmlformats.org/officeDocument/2006/relationships/control" Target="../activeX/activeX6.xml"/><Relationship Id="rId9" Type="http://schemas.openxmlformats.org/officeDocument/2006/relationships/control" Target="../activeX/activeX1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14.xml"/><Relationship Id="rId5" Type="http://schemas.openxmlformats.org/officeDocument/2006/relationships/control" Target="../activeX/activeX13.xml"/><Relationship Id="rId4" Type="http://schemas.openxmlformats.org/officeDocument/2006/relationships/control" Target="../activeX/activeX1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ntrol" Target="../activeX/activeX15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Blad5">
    <pageSetUpPr fitToPage="1"/>
  </sheetPr>
  <dimension ref="A1:AY131"/>
  <sheetViews>
    <sheetView tabSelected="1" topLeftCell="A3" zoomScaleNormal="100" zoomScalePageLayoutView="90" workbookViewId="0">
      <selection activeCell="D7" sqref="D7"/>
    </sheetView>
  </sheetViews>
  <sheetFormatPr defaultRowHeight="12.75"/>
  <cols>
    <col min="1" max="1" width="4.140625" customWidth="1"/>
    <col min="2" max="2" width="27.28515625" customWidth="1"/>
    <col min="5" max="5" width="7.5703125" customWidth="1"/>
    <col min="6" max="6" width="9.28515625" bestFit="1" customWidth="1"/>
    <col min="7" max="7" width="7.85546875" customWidth="1"/>
    <col min="8" max="8" width="7.140625" customWidth="1"/>
    <col min="9" max="9" width="3.28515625" customWidth="1"/>
    <col min="10" max="10" width="8.85546875" customWidth="1"/>
    <col min="11" max="11" width="11.85546875" customWidth="1"/>
    <col min="12" max="12" width="5.85546875" hidden="1" customWidth="1"/>
    <col min="13" max="13" width="4.28515625" hidden="1" customWidth="1"/>
    <col min="14" max="14" width="5.42578125" hidden="1" customWidth="1"/>
    <col min="15" max="15" width="4.5703125" hidden="1" customWidth="1"/>
    <col min="16" max="16" width="4.85546875" hidden="1" customWidth="1"/>
    <col min="17" max="17" width="0.7109375" hidden="1" customWidth="1"/>
    <col min="18" max="18" width="3.7109375" hidden="1" customWidth="1"/>
    <col min="19" max="19" width="25" customWidth="1"/>
    <col min="20" max="23" width="5" customWidth="1"/>
    <col min="24" max="24" width="5" style="178" customWidth="1"/>
    <col min="25" max="25" width="8.140625" customWidth="1"/>
    <col min="26" max="26" width="5" style="178" customWidth="1"/>
    <col min="27" max="27" width="7" style="3" bestFit="1" customWidth="1"/>
    <col min="28" max="29" width="5" style="178" customWidth="1"/>
    <col min="30" max="30" width="6.42578125" style="3" bestFit="1" customWidth="1"/>
    <col min="31" max="31" width="8.5703125" customWidth="1"/>
    <col min="32" max="32" width="7.7109375" bestFit="1" customWidth="1"/>
    <col min="33" max="33" width="4.140625" customWidth="1"/>
    <col min="34" max="34" width="24.28515625" bestFit="1" customWidth="1"/>
    <col min="35" max="35" width="6.140625" customWidth="1"/>
    <col min="36" max="36" width="21.140625" customWidth="1"/>
    <col min="37" max="37" width="7.140625" bestFit="1" customWidth="1"/>
    <col min="38" max="38" width="6.140625" customWidth="1"/>
    <col min="39" max="39" width="21.140625" customWidth="1"/>
    <col min="40" max="40" width="7.140625" bestFit="1" customWidth="1"/>
    <col min="41" max="49" width="6.140625" customWidth="1"/>
    <col min="50" max="50" width="3.140625" customWidth="1"/>
    <col min="51" max="51" width="18.140625" customWidth="1"/>
  </cols>
  <sheetData>
    <row r="1" spans="1:51" ht="22.35" hidden="1" customHeight="1">
      <c r="B1" s="4"/>
      <c r="G1" t="s">
        <v>180</v>
      </c>
      <c r="I1" t="s">
        <v>181</v>
      </c>
      <c r="K1" t="s">
        <v>182</v>
      </c>
      <c r="L1" t="s">
        <v>183</v>
      </c>
    </row>
    <row r="2" spans="1:51" ht="22.35" hidden="1" customHeight="1">
      <c r="S2" s="159" t="s">
        <v>184</v>
      </c>
    </row>
    <row r="3" spans="1:51" ht="22.35" customHeight="1">
      <c r="S3" s="159"/>
    </row>
    <row r="4" spans="1:51" ht="20.25">
      <c r="A4" t="s">
        <v>0</v>
      </c>
      <c r="C4" s="159" t="s">
        <v>184</v>
      </c>
      <c r="H4" s="110">
        <v>46169</v>
      </c>
      <c r="I4" s="110"/>
      <c r="J4" s="110"/>
      <c r="K4" s="110"/>
      <c r="Y4" s="115" t="s">
        <v>85</v>
      </c>
      <c r="AA4" s="110">
        <v>46169</v>
      </c>
      <c r="AB4" s="110"/>
      <c r="AC4" s="110"/>
      <c r="AD4" s="110"/>
      <c r="AE4" s="106"/>
      <c r="AG4" s="179"/>
      <c r="AH4" s="179"/>
    </row>
    <row r="6" spans="1:51" ht="18">
      <c r="B6" s="104" t="s">
        <v>185</v>
      </c>
      <c r="J6" s="114"/>
      <c r="AB6" s="180"/>
      <c r="AC6" s="180"/>
    </row>
    <row r="7" spans="1:51" ht="12.75" customHeight="1">
      <c r="H7" s="8"/>
      <c r="AE7" s="115"/>
    </row>
    <row r="8" spans="1:51" ht="15" customHeight="1">
      <c r="D8" t="s">
        <v>0</v>
      </c>
      <c r="G8" t="s">
        <v>0</v>
      </c>
      <c r="H8" s="181"/>
      <c r="M8" t="s">
        <v>0</v>
      </c>
    </row>
    <row r="9" spans="1:51" ht="11.45" customHeight="1">
      <c r="A9" s="59"/>
      <c r="B9" s="112" t="s">
        <v>170</v>
      </c>
      <c r="C9" s="160" t="s">
        <v>7</v>
      </c>
      <c r="D9" s="62" t="s">
        <v>8</v>
      </c>
      <c r="E9" s="62" t="s">
        <v>0</v>
      </c>
      <c r="F9" s="62" t="s">
        <v>8</v>
      </c>
      <c r="G9" s="62" t="s">
        <v>0</v>
      </c>
      <c r="H9" s="62" t="s">
        <v>7</v>
      </c>
      <c r="I9" s="182"/>
      <c r="J9" s="183" t="s">
        <v>25</v>
      </c>
      <c r="K9" s="184" t="s">
        <v>186</v>
      </c>
      <c r="L9" s="185" t="s">
        <v>5</v>
      </c>
      <c r="M9" s="185" t="s">
        <v>187</v>
      </c>
      <c r="N9" s="185" t="s">
        <v>1</v>
      </c>
      <c r="O9" s="185" t="s">
        <v>1</v>
      </c>
      <c r="P9" s="185" t="s">
        <v>188</v>
      </c>
      <c r="Q9" s="185"/>
      <c r="R9" s="182"/>
      <c r="S9" s="112" t="s">
        <v>170</v>
      </c>
      <c r="T9" s="182"/>
      <c r="U9" s="182"/>
      <c r="V9" s="182"/>
      <c r="W9" s="182"/>
      <c r="X9" s="182"/>
      <c r="Y9" s="186" t="s">
        <v>24</v>
      </c>
      <c r="Z9" s="182"/>
      <c r="AA9" s="187"/>
      <c r="AB9" s="182"/>
      <c r="AC9" s="182"/>
      <c r="AD9" s="187"/>
      <c r="AE9" s="186" t="s">
        <v>24</v>
      </c>
      <c r="AF9" s="186" t="s">
        <v>7</v>
      </c>
      <c r="AG9" s="186"/>
      <c r="AH9" s="112"/>
      <c r="AI9" s="3"/>
      <c r="AJ9" s="188"/>
      <c r="AK9" s="189"/>
      <c r="AL9" s="3"/>
      <c r="AM9" s="109"/>
      <c r="AN9" s="189"/>
      <c r="AO9" s="3"/>
      <c r="AP9" s="3"/>
      <c r="AQ9" s="3"/>
      <c r="AR9" s="3"/>
      <c r="AS9" s="3"/>
      <c r="AT9" s="3"/>
      <c r="AU9" s="3"/>
      <c r="AV9" s="3"/>
      <c r="AW9" s="3"/>
    </row>
    <row r="10" spans="1:51" ht="12" customHeight="1">
      <c r="A10" s="59"/>
      <c r="B10" s="112"/>
      <c r="C10" s="160" t="s">
        <v>132</v>
      </c>
      <c r="D10" s="62" t="s">
        <v>9</v>
      </c>
      <c r="E10" s="62" t="s">
        <v>189</v>
      </c>
      <c r="F10" s="62" t="s">
        <v>10</v>
      </c>
      <c r="G10" s="62" t="s">
        <v>190</v>
      </c>
      <c r="H10" s="62" t="s">
        <v>6</v>
      </c>
      <c r="I10" s="182"/>
      <c r="J10" s="183" t="s">
        <v>27</v>
      </c>
      <c r="K10" s="184" t="s">
        <v>30</v>
      </c>
      <c r="L10" s="190"/>
      <c r="M10" s="185" t="s">
        <v>191</v>
      </c>
      <c r="N10" s="190" t="s">
        <v>50</v>
      </c>
      <c r="O10" s="190" t="s">
        <v>2</v>
      </c>
      <c r="P10" s="185" t="s">
        <v>3</v>
      </c>
      <c r="Q10" s="190"/>
      <c r="R10" s="182"/>
      <c r="S10" s="112"/>
      <c r="T10" s="187" t="s">
        <v>192</v>
      </c>
      <c r="U10" s="187" t="s">
        <v>193</v>
      </c>
      <c r="V10" s="187" t="s">
        <v>194</v>
      </c>
      <c r="W10" s="187" t="s">
        <v>195</v>
      </c>
      <c r="X10" s="182" t="s">
        <v>196</v>
      </c>
      <c r="Y10" s="186" t="s">
        <v>11</v>
      </c>
      <c r="Z10" s="182" t="s">
        <v>197</v>
      </c>
      <c r="AA10" s="187" t="s">
        <v>198</v>
      </c>
      <c r="AB10" s="182" t="s">
        <v>199</v>
      </c>
      <c r="AC10" s="182" t="s">
        <v>45</v>
      </c>
      <c r="AD10" s="187" t="s">
        <v>200</v>
      </c>
      <c r="AE10" s="186" t="s">
        <v>26</v>
      </c>
      <c r="AF10" s="186" t="s">
        <v>6</v>
      </c>
      <c r="AG10" s="186"/>
      <c r="AH10" s="112"/>
      <c r="AI10" s="3"/>
      <c r="AJ10" s="188"/>
      <c r="AK10" s="191"/>
      <c r="AL10" s="3"/>
      <c r="AM10" s="109"/>
      <c r="AN10" s="191"/>
      <c r="AO10" s="3"/>
      <c r="AP10" s="3"/>
      <c r="AQ10" s="3"/>
      <c r="AR10" s="3"/>
      <c r="AS10" s="3"/>
      <c r="AT10" s="3"/>
      <c r="AU10" s="3"/>
      <c r="AV10" s="3"/>
      <c r="AW10" s="3"/>
      <c r="AY10" s="2"/>
    </row>
    <row r="11" spans="1:51" ht="8.85" customHeight="1">
      <c r="A11" s="59"/>
      <c r="B11" s="59"/>
      <c r="C11" s="125"/>
      <c r="D11" s="59"/>
      <c r="E11" s="59"/>
      <c r="F11" s="59"/>
      <c r="G11" s="59"/>
      <c r="H11" s="59"/>
      <c r="I11" s="122"/>
      <c r="J11" s="122"/>
      <c r="K11" s="122"/>
      <c r="L11" s="79"/>
      <c r="M11" s="79"/>
      <c r="N11" s="79"/>
      <c r="O11" s="79"/>
      <c r="P11" s="79"/>
      <c r="Q11" s="79"/>
      <c r="R11" s="122"/>
      <c r="S11" s="59"/>
      <c r="T11" s="122"/>
      <c r="U11" s="122"/>
      <c r="V11" s="122"/>
      <c r="W11" s="122"/>
      <c r="X11" s="150"/>
      <c r="Y11" s="113"/>
      <c r="Z11" s="150"/>
      <c r="AA11" s="56"/>
      <c r="AB11" s="150"/>
      <c r="AC11" s="150"/>
      <c r="AD11" s="56"/>
      <c r="AE11" s="113"/>
      <c r="AF11" s="113"/>
      <c r="AG11" s="113"/>
      <c r="AH11" s="59"/>
      <c r="AI11" s="3"/>
      <c r="AJ11" s="3"/>
      <c r="AL11" s="3"/>
      <c r="AM11" s="15"/>
      <c r="AN11" s="3"/>
      <c r="AO11" s="3"/>
      <c r="AP11" s="3"/>
      <c r="AQ11" s="3"/>
      <c r="AR11" s="3"/>
      <c r="AS11" s="3"/>
      <c r="AT11" s="3"/>
      <c r="AU11" s="3"/>
      <c r="AV11" s="3"/>
      <c r="AW11" s="3"/>
    </row>
    <row r="12" spans="1:51" ht="13.5" customHeight="1">
      <c r="A12" s="49">
        <v>1</v>
      </c>
      <c r="B12" s="66" t="s">
        <v>149</v>
      </c>
      <c r="C12" s="60">
        <f t="shared" ref="C12:C17" si="0">SUM(E12+G12)</f>
        <v>18</v>
      </c>
      <c r="D12" s="49">
        <f t="shared" ref="D12:D17" si="1">SUM(T12:X12)</f>
        <v>710</v>
      </c>
      <c r="E12" s="49">
        <v>10</v>
      </c>
      <c r="F12" s="49">
        <f t="shared" ref="F12:F17" si="2">SUM(Z12:AD12)</f>
        <v>706</v>
      </c>
      <c r="G12" s="49">
        <v>8</v>
      </c>
      <c r="H12" s="49">
        <f t="shared" ref="H12:H17" si="3">SUM(D12+F12)</f>
        <v>1416</v>
      </c>
      <c r="I12" s="192"/>
      <c r="J12" s="60">
        <v>1469</v>
      </c>
      <c r="K12" s="49" t="s">
        <v>81</v>
      </c>
      <c r="L12" s="185">
        <f t="shared" ref="L12:L17" si="4">IF(H12&gt;J12,1,0)</f>
        <v>0</v>
      </c>
      <c r="M12" s="185"/>
      <c r="N12" s="193"/>
      <c r="O12" s="185"/>
      <c r="P12" s="56"/>
      <c r="Q12" s="185"/>
      <c r="R12" s="62"/>
      <c r="S12" s="66" t="s">
        <v>149</v>
      </c>
      <c r="T12" s="194">
        <v>140</v>
      </c>
      <c r="U12" s="194">
        <v>140</v>
      </c>
      <c r="V12" s="194">
        <v>144</v>
      </c>
      <c r="W12" s="194">
        <v>143</v>
      </c>
      <c r="X12" s="195">
        <v>143</v>
      </c>
      <c r="Y12" s="194">
        <f t="shared" ref="Y12:Y17" si="5">SUM(T12:X12)</f>
        <v>710</v>
      </c>
      <c r="Z12" s="195">
        <v>143</v>
      </c>
      <c r="AA12" s="194">
        <v>144</v>
      </c>
      <c r="AB12" s="195">
        <v>128</v>
      </c>
      <c r="AC12" s="195">
        <v>147</v>
      </c>
      <c r="AD12" s="194">
        <v>144</v>
      </c>
      <c r="AE12" s="55">
        <f t="shared" ref="AE12:AE17" si="6">SUM(Z12:AD12)</f>
        <v>706</v>
      </c>
      <c r="AF12" s="55">
        <f t="shared" ref="AF12:AF17" si="7">SUM(Y12+AE12)</f>
        <v>1416</v>
      </c>
      <c r="AG12" s="186"/>
      <c r="AH12" s="196"/>
      <c r="AI12" s="3"/>
      <c r="AJ12" s="37"/>
      <c r="AK12" s="16"/>
      <c r="AL12" s="3"/>
      <c r="AM12" s="37"/>
      <c r="AN12" s="16"/>
      <c r="AO12" s="3"/>
      <c r="AP12" s="3"/>
      <c r="AQ12" s="3"/>
      <c r="AR12" s="3"/>
      <c r="AS12" s="3"/>
      <c r="AT12" s="3"/>
      <c r="AU12" s="3"/>
      <c r="AV12" s="3"/>
      <c r="AW12" s="3"/>
    </row>
    <row r="13" spans="1:51" ht="13.5" customHeight="1">
      <c r="A13" s="49">
        <v>2</v>
      </c>
      <c r="B13" s="66" t="s">
        <v>148</v>
      </c>
      <c r="C13" s="60">
        <f t="shared" si="0"/>
        <v>18</v>
      </c>
      <c r="D13" s="49">
        <f t="shared" si="1"/>
        <v>699</v>
      </c>
      <c r="E13" s="62">
        <v>9</v>
      </c>
      <c r="F13" s="49">
        <f t="shared" si="2"/>
        <v>715</v>
      </c>
      <c r="G13" s="62">
        <v>9</v>
      </c>
      <c r="H13" s="197">
        <f t="shared" si="3"/>
        <v>1414</v>
      </c>
      <c r="I13" s="192"/>
      <c r="J13" s="60">
        <v>1461</v>
      </c>
      <c r="K13" s="49" t="s">
        <v>201</v>
      </c>
      <c r="L13" s="185">
        <f t="shared" si="4"/>
        <v>0</v>
      </c>
      <c r="M13" s="185"/>
      <c r="N13" s="193"/>
      <c r="O13" s="193"/>
      <c r="P13" s="56"/>
      <c r="Q13" s="193"/>
      <c r="R13" s="56"/>
      <c r="S13" s="66" t="s">
        <v>148</v>
      </c>
      <c r="T13" s="194">
        <v>144</v>
      </c>
      <c r="U13" s="194">
        <v>148</v>
      </c>
      <c r="V13" s="194">
        <v>140</v>
      </c>
      <c r="W13" s="194">
        <v>148</v>
      </c>
      <c r="X13" s="195">
        <v>119</v>
      </c>
      <c r="Y13" s="194">
        <f t="shared" si="5"/>
        <v>699</v>
      </c>
      <c r="Z13" s="198">
        <v>150</v>
      </c>
      <c r="AA13" s="194">
        <v>133</v>
      </c>
      <c r="AB13" s="195">
        <v>144</v>
      </c>
      <c r="AC13" s="195">
        <v>144</v>
      </c>
      <c r="AD13" s="194">
        <v>144</v>
      </c>
      <c r="AE13" s="55">
        <f t="shared" si="6"/>
        <v>715</v>
      </c>
      <c r="AF13" s="55">
        <f t="shared" si="7"/>
        <v>1414</v>
      </c>
      <c r="AG13" s="186"/>
      <c r="AH13" s="196"/>
      <c r="AI13" s="3"/>
      <c r="AJ13" s="37"/>
      <c r="AK13" s="16"/>
      <c r="AL13" s="3"/>
      <c r="AM13" s="37"/>
      <c r="AN13" s="16"/>
      <c r="AO13" s="3"/>
      <c r="AP13" s="3"/>
      <c r="AQ13" s="3"/>
      <c r="AR13" s="3"/>
      <c r="AS13" s="3"/>
      <c r="AT13" s="3"/>
      <c r="AU13" s="3"/>
      <c r="AV13" s="3"/>
      <c r="AW13" s="3"/>
    </row>
    <row r="14" spans="1:51" ht="13.5" customHeight="1">
      <c r="A14" s="49">
        <v>3</v>
      </c>
      <c r="B14" s="66" t="s">
        <v>35</v>
      </c>
      <c r="C14" s="60">
        <f t="shared" si="0"/>
        <v>17</v>
      </c>
      <c r="D14" s="49">
        <f t="shared" si="1"/>
        <v>682</v>
      </c>
      <c r="E14" s="49">
        <v>7</v>
      </c>
      <c r="F14" s="49">
        <f t="shared" si="2"/>
        <v>721</v>
      </c>
      <c r="G14" s="49">
        <v>10</v>
      </c>
      <c r="H14" s="64">
        <f t="shared" si="3"/>
        <v>1403</v>
      </c>
      <c r="I14" s="199"/>
      <c r="J14" s="60">
        <v>1441</v>
      </c>
      <c r="K14" s="49" t="s">
        <v>202</v>
      </c>
      <c r="L14" s="185">
        <f t="shared" si="4"/>
        <v>0</v>
      </c>
      <c r="M14" s="185"/>
      <c r="N14" s="193"/>
      <c r="O14" s="193"/>
      <c r="P14" s="56"/>
      <c r="Q14" s="193"/>
      <c r="R14" s="49"/>
      <c r="S14" s="66" t="s">
        <v>35</v>
      </c>
      <c r="T14" s="194">
        <v>144</v>
      </c>
      <c r="U14" s="194">
        <v>132</v>
      </c>
      <c r="V14" s="194">
        <v>131</v>
      </c>
      <c r="W14" s="194">
        <v>142</v>
      </c>
      <c r="X14" s="195">
        <v>133</v>
      </c>
      <c r="Y14" s="194">
        <f t="shared" si="5"/>
        <v>682</v>
      </c>
      <c r="Z14" s="195">
        <v>144</v>
      </c>
      <c r="AA14" s="194">
        <v>144</v>
      </c>
      <c r="AB14" s="195">
        <v>144</v>
      </c>
      <c r="AC14" s="195">
        <v>146</v>
      </c>
      <c r="AD14" s="194">
        <v>143</v>
      </c>
      <c r="AE14" s="55">
        <f t="shared" si="6"/>
        <v>721</v>
      </c>
      <c r="AF14" s="55">
        <f t="shared" si="7"/>
        <v>1403</v>
      </c>
      <c r="AG14" s="186"/>
      <c r="AH14" s="196"/>
      <c r="AI14" s="3"/>
      <c r="AJ14" s="37"/>
      <c r="AK14" s="16"/>
      <c r="AL14" s="3"/>
      <c r="AM14" s="37"/>
      <c r="AN14" s="16"/>
      <c r="AO14" s="3"/>
      <c r="AP14" s="3"/>
      <c r="AQ14" s="3"/>
      <c r="AR14" s="3"/>
      <c r="AS14" s="3"/>
      <c r="AT14" s="3"/>
      <c r="AU14" s="3"/>
      <c r="AV14" s="3"/>
      <c r="AW14" s="3"/>
    </row>
    <row r="15" spans="1:51" ht="13.5" customHeight="1">
      <c r="A15" s="49">
        <v>4</v>
      </c>
      <c r="B15" s="66" t="s">
        <v>152</v>
      </c>
      <c r="C15" s="60">
        <f t="shared" si="0"/>
        <v>15</v>
      </c>
      <c r="D15" s="49">
        <f t="shared" si="1"/>
        <v>699</v>
      </c>
      <c r="E15" s="49">
        <v>8</v>
      </c>
      <c r="F15" s="49">
        <f t="shared" si="2"/>
        <v>699</v>
      </c>
      <c r="G15" s="49">
        <v>7</v>
      </c>
      <c r="H15" s="49">
        <f t="shared" si="3"/>
        <v>1398</v>
      </c>
      <c r="I15" s="199"/>
      <c r="J15" s="160">
        <v>1448</v>
      </c>
      <c r="K15" s="49" t="s">
        <v>203</v>
      </c>
      <c r="L15" s="193">
        <f t="shared" si="4"/>
        <v>0</v>
      </c>
      <c r="M15" s="193"/>
      <c r="N15" s="185"/>
      <c r="O15" s="185"/>
      <c r="P15" s="56"/>
      <c r="Q15" s="185"/>
      <c r="R15" s="187"/>
      <c r="S15" s="66" t="s">
        <v>152</v>
      </c>
      <c r="T15" s="194">
        <v>121</v>
      </c>
      <c r="U15" s="194">
        <v>148</v>
      </c>
      <c r="V15" s="194">
        <v>140</v>
      </c>
      <c r="W15" s="194">
        <v>146</v>
      </c>
      <c r="X15" s="195">
        <v>144</v>
      </c>
      <c r="Y15" s="194">
        <f t="shared" si="5"/>
        <v>699</v>
      </c>
      <c r="Z15" s="195">
        <v>144</v>
      </c>
      <c r="AA15" s="194">
        <v>143</v>
      </c>
      <c r="AB15" s="195">
        <v>142</v>
      </c>
      <c r="AC15" s="195">
        <v>120</v>
      </c>
      <c r="AD15" s="192">
        <v>150</v>
      </c>
      <c r="AE15" s="55">
        <f t="shared" si="6"/>
        <v>699</v>
      </c>
      <c r="AF15" s="55">
        <f t="shared" si="7"/>
        <v>1398</v>
      </c>
      <c r="AG15" s="186"/>
      <c r="AH15" s="196"/>
      <c r="AI15" s="3"/>
      <c r="AJ15" s="37"/>
      <c r="AK15" s="16"/>
      <c r="AL15" s="3"/>
      <c r="AM15" s="37"/>
      <c r="AN15" s="16"/>
      <c r="AO15" s="3"/>
      <c r="AP15" s="3"/>
      <c r="AQ15" s="3"/>
      <c r="AR15" s="3"/>
      <c r="AS15" s="3"/>
      <c r="AT15" s="3"/>
      <c r="AU15" s="3"/>
      <c r="AV15" s="3"/>
      <c r="AW15" s="3"/>
    </row>
    <row r="16" spans="1:51" ht="13.5" customHeight="1">
      <c r="A16" s="49">
        <v>5</v>
      </c>
      <c r="B16" s="66" t="s">
        <v>161</v>
      </c>
      <c r="C16" s="60">
        <f t="shared" si="0"/>
        <v>12</v>
      </c>
      <c r="D16" s="49">
        <f t="shared" si="1"/>
        <v>665</v>
      </c>
      <c r="E16" s="49">
        <v>6</v>
      </c>
      <c r="F16" s="49">
        <f t="shared" si="2"/>
        <v>692</v>
      </c>
      <c r="G16" s="49">
        <v>6</v>
      </c>
      <c r="H16" s="49">
        <f t="shared" si="3"/>
        <v>1357</v>
      </c>
      <c r="I16" s="199"/>
      <c r="J16" s="60">
        <v>1433</v>
      </c>
      <c r="K16" s="49" t="s">
        <v>204</v>
      </c>
      <c r="L16" s="193">
        <f t="shared" si="4"/>
        <v>0</v>
      </c>
      <c r="M16" s="193"/>
      <c r="N16" s="193"/>
      <c r="O16" s="193"/>
      <c r="P16" s="56"/>
      <c r="Q16" s="193"/>
      <c r="R16" s="49"/>
      <c r="S16" s="66" t="s">
        <v>161</v>
      </c>
      <c r="T16" s="194">
        <v>144</v>
      </c>
      <c r="U16" s="194">
        <v>140</v>
      </c>
      <c r="V16" s="194">
        <v>145</v>
      </c>
      <c r="W16" s="194">
        <v>101</v>
      </c>
      <c r="X16" s="195">
        <v>135</v>
      </c>
      <c r="Y16" s="194">
        <f t="shared" si="5"/>
        <v>665</v>
      </c>
      <c r="Z16" s="195">
        <v>144</v>
      </c>
      <c r="AA16" s="194">
        <v>146</v>
      </c>
      <c r="AB16" s="195">
        <v>129</v>
      </c>
      <c r="AC16" s="195">
        <v>129</v>
      </c>
      <c r="AD16" s="194">
        <v>144</v>
      </c>
      <c r="AE16" s="55">
        <f t="shared" si="6"/>
        <v>692</v>
      </c>
      <c r="AF16" s="55">
        <f t="shared" si="7"/>
        <v>1357</v>
      </c>
      <c r="AG16" s="186"/>
      <c r="AH16" s="196"/>
      <c r="AI16" s="3"/>
      <c r="AJ16" s="37"/>
      <c r="AK16" s="16"/>
      <c r="AL16" s="3"/>
      <c r="AM16" s="37"/>
      <c r="AN16" s="16"/>
      <c r="AO16" s="3"/>
      <c r="AP16" s="3"/>
      <c r="AQ16" s="3"/>
      <c r="AR16" s="3"/>
      <c r="AS16" s="3"/>
      <c r="AT16" s="3"/>
      <c r="AU16" s="3"/>
      <c r="AV16" s="3"/>
      <c r="AW16" s="3"/>
    </row>
    <row r="17" spans="1:51" ht="13.5" customHeight="1">
      <c r="A17" s="49">
        <v>6</v>
      </c>
      <c r="B17" s="66" t="s">
        <v>61</v>
      </c>
      <c r="C17" s="60">
        <f t="shared" si="0"/>
        <v>0</v>
      </c>
      <c r="D17" s="49">
        <f t="shared" si="1"/>
        <v>0</v>
      </c>
      <c r="E17" s="49">
        <v>0</v>
      </c>
      <c r="F17" s="49">
        <f t="shared" si="2"/>
        <v>0</v>
      </c>
      <c r="G17" s="49">
        <v>0</v>
      </c>
      <c r="H17" s="64">
        <f t="shared" si="3"/>
        <v>0</v>
      </c>
      <c r="I17" s="192"/>
      <c r="J17" s="60">
        <v>1448</v>
      </c>
      <c r="K17" s="49" t="s">
        <v>205</v>
      </c>
      <c r="L17" s="193">
        <f t="shared" si="4"/>
        <v>0</v>
      </c>
      <c r="M17" s="193"/>
      <c r="N17" s="193"/>
      <c r="O17" s="193"/>
      <c r="P17" s="56"/>
      <c r="Q17" s="193"/>
      <c r="R17" s="49"/>
      <c r="S17" s="66" t="s">
        <v>61</v>
      </c>
      <c r="T17" s="194"/>
      <c r="U17" s="194"/>
      <c r="V17" s="194"/>
      <c r="W17" s="194"/>
      <c r="X17" s="195"/>
      <c r="Y17" s="194">
        <f t="shared" si="5"/>
        <v>0</v>
      </c>
      <c r="Z17" s="195"/>
      <c r="AA17" s="194"/>
      <c r="AB17" s="195"/>
      <c r="AC17" s="195"/>
      <c r="AD17" s="194"/>
      <c r="AE17" s="55">
        <f t="shared" si="6"/>
        <v>0</v>
      </c>
      <c r="AF17" s="55">
        <f t="shared" si="7"/>
        <v>0</v>
      </c>
      <c r="AG17" s="186"/>
      <c r="AH17" s="196"/>
      <c r="AI17" s="3"/>
      <c r="AJ17" s="37"/>
      <c r="AK17" s="16"/>
      <c r="AL17" s="3"/>
      <c r="AM17" s="37"/>
      <c r="AN17" s="16"/>
      <c r="AO17" s="3"/>
      <c r="AP17" s="3"/>
      <c r="AQ17" s="3"/>
      <c r="AR17" s="3"/>
      <c r="AS17" s="3"/>
      <c r="AT17" s="3"/>
      <c r="AU17" s="3"/>
      <c r="AV17" s="3"/>
      <c r="AW17" s="3"/>
    </row>
    <row r="18" spans="1:51" ht="8.85" customHeight="1">
      <c r="A18" s="49"/>
      <c r="B18" s="59"/>
      <c r="C18" s="60"/>
      <c r="D18" s="49"/>
      <c r="E18" s="49"/>
      <c r="F18" s="49"/>
      <c r="G18" s="60"/>
      <c r="H18" s="49"/>
      <c r="I18" s="56"/>
      <c r="J18" s="56"/>
      <c r="K18" s="56"/>
      <c r="L18" s="193"/>
      <c r="M18" s="193"/>
      <c r="N18" s="193"/>
      <c r="O18" s="193"/>
      <c r="P18" s="193"/>
      <c r="Q18" s="193"/>
      <c r="R18" s="49"/>
      <c r="S18" s="63"/>
      <c r="T18" s="56"/>
      <c r="U18" s="56"/>
      <c r="V18" s="194"/>
      <c r="W18" s="194"/>
      <c r="X18" s="150"/>
      <c r="Y18" s="55"/>
      <c r="Z18" s="150"/>
      <c r="AA18" s="56"/>
      <c r="AB18" s="150"/>
      <c r="AC18" s="150"/>
      <c r="AD18" s="56"/>
      <c r="AE18" s="55"/>
      <c r="AF18" s="55"/>
      <c r="AG18" s="55"/>
      <c r="AH18" s="63"/>
      <c r="AI18" s="3"/>
      <c r="AJ18" s="19"/>
      <c r="AK18" s="3"/>
      <c r="AL18" s="3"/>
      <c r="AM18" s="15"/>
      <c r="AN18" s="3"/>
      <c r="AO18" s="3"/>
      <c r="AP18" s="3"/>
      <c r="AQ18" s="3"/>
      <c r="AR18" s="3"/>
      <c r="AS18" s="3"/>
      <c r="AT18" s="3"/>
      <c r="AU18" s="3"/>
      <c r="AV18" s="3"/>
      <c r="AW18" s="3"/>
    </row>
    <row r="19" spans="1:51" ht="11.45" customHeight="1">
      <c r="A19" s="49"/>
      <c r="B19" s="112" t="s">
        <v>177</v>
      </c>
      <c r="C19" s="160" t="s">
        <v>7</v>
      </c>
      <c r="D19" s="62" t="s">
        <v>8</v>
      </c>
      <c r="E19" s="62" t="s">
        <v>0</v>
      </c>
      <c r="F19" s="62" t="s">
        <v>8</v>
      </c>
      <c r="G19" s="62" t="s">
        <v>0</v>
      </c>
      <c r="H19" s="62" t="s">
        <v>7</v>
      </c>
      <c r="I19" s="182"/>
      <c r="J19" s="183" t="s">
        <v>25</v>
      </c>
      <c r="K19" s="184" t="s">
        <v>186</v>
      </c>
      <c r="L19" s="185" t="s">
        <v>5</v>
      </c>
      <c r="M19" s="185" t="s">
        <v>187</v>
      </c>
      <c r="N19" s="185" t="s">
        <v>1</v>
      </c>
      <c r="O19" s="185" t="s">
        <v>1</v>
      </c>
      <c r="P19" s="185" t="s">
        <v>188</v>
      </c>
      <c r="Q19" s="190"/>
      <c r="R19" s="49"/>
      <c r="S19" s="112" t="s">
        <v>177</v>
      </c>
      <c r="T19" s="150"/>
      <c r="U19" s="150"/>
      <c r="V19" s="195"/>
      <c r="W19" s="195"/>
      <c r="X19" s="150"/>
      <c r="Y19" s="55" t="s">
        <v>24</v>
      </c>
      <c r="Z19" s="150"/>
      <c r="AA19" s="56"/>
      <c r="AB19" s="150"/>
      <c r="AC19" s="150"/>
      <c r="AD19" s="56"/>
      <c r="AE19" s="55" t="s">
        <v>24</v>
      </c>
      <c r="AF19" s="55" t="s">
        <v>7</v>
      </c>
      <c r="AG19" s="55"/>
      <c r="AH19" s="112"/>
      <c r="AI19" s="3"/>
      <c r="AJ19" s="109"/>
      <c r="AK19" s="189"/>
      <c r="AL19" s="3"/>
      <c r="AM19" s="109"/>
      <c r="AN19" s="189"/>
      <c r="AO19" s="3"/>
      <c r="AP19" s="3"/>
      <c r="AQ19" s="3"/>
      <c r="AR19" s="3"/>
      <c r="AS19" s="3"/>
      <c r="AT19" s="3"/>
      <c r="AU19" s="3"/>
      <c r="AV19" s="3"/>
      <c r="AW19" s="3"/>
    </row>
    <row r="20" spans="1:51" ht="12" customHeight="1">
      <c r="A20" s="49"/>
      <c r="B20" s="112"/>
      <c r="C20" s="160" t="s">
        <v>132</v>
      </c>
      <c r="D20" s="62" t="s">
        <v>9</v>
      </c>
      <c r="E20" s="62" t="s">
        <v>189</v>
      </c>
      <c r="F20" s="62" t="s">
        <v>10</v>
      </c>
      <c r="G20" s="62" t="s">
        <v>190</v>
      </c>
      <c r="H20" s="62" t="s">
        <v>6</v>
      </c>
      <c r="I20" s="182"/>
      <c r="J20" s="183" t="s">
        <v>27</v>
      </c>
      <c r="K20" s="184" t="s">
        <v>30</v>
      </c>
      <c r="L20" s="190"/>
      <c r="M20" s="185" t="s">
        <v>191</v>
      </c>
      <c r="N20" s="190" t="s">
        <v>50</v>
      </c>
      <c r="O20" s="190" t="s">
        <v>2</v>
      </c>
      <c r="P20" s="185" t="s">
        <v>3</v>
      </c>
      <c r="Q20" s="190"/>
      <c r="R20" s="49"/>
      <c r="S20" s="112"/>
      <c r="T20" s="56" t="s">
        <v>192</v>
      </c>
      <c r="U20" s="56" t="s">
        <v>193</v>
      </c>
      <c r="V20" s="194" t="s">
        <v>194</v>
      </c>
      <c r="W20" s="194" t="s">
        <v>195</v>
      </c>
      <c r="X20" s="150" t="s">
        <v>196</v>
      </c>
      <c r="Y20" s="55" t="s">
        <v>11</v>
      </c>
      <c r="Z20" s="150" t="s">
        <v>197</v>
      </c>
      <c r="AA20" s="56" t="s">
        <v>198</v>
      </c>
      <c r="AB20" s="150" t="s">
        <v>199</v>
      </c>
      <c r="AC20" s="150" t="s">
        <v>45</v>
      </c>
      <c r="AD20" s="56" t="s">
        <v>200</v>
      </c>
      <c r="AE20" s="55" t="s">
        <v>26</v>
      </c>
      <c r="AF20" s="55" t="s">
        <v>6</v>
      </c>
      <c r="AG20" s="55"/>
      <c r="AH20" s="112"/>
      <c r="AI20" s="3"/>
      <c r="AJ20" s="109"/>
      <c r="AK20" s="191"/>
      <c r="AL20" s="3"/>
      <c r="AM20" s="109"/>
      <c r="AN20" s="191"/>
      <c r="AO20" s="3"/>
      <c r="AP20" s="3"/>
      <c r="AQ20" s="3"/>
      <c r="AR20" s="3"/>
      <c r="AS20" s="3"/>
      <c r="AT20" s="3"/>
      <c r="AU20" s="3"/>
      <c r="AV20" s="3"/>
      <c r="AW20" s="3"/>
      <c r="AY20" s="2"/>
    </row>
    <row r="21" spans="1:51" ht="8.85" customHeight="1">
      <c r="A21" s="49"/>
      <c r="B21" s="133"/>
      <c r="C21" s="60"/>
      <c r="D21" s="49"/>
      <c r="E21" s="49"/>
      <c r="F21" s="49"/>
      <c r="G21" s="49"/>
      <c r="H21" s="49"/>
      <c r="I21" s="56"/>
      <c r="J21" s="56"/>
      <c r="K21" s="56"/>
      <c r="L21" s="193"/>
      <c r="M21" s="193"/>
      <c r="N21" s="193"/>
      <c r="O21" s="193"/>
      <c r="P21" s="193"/>
      <c r="Q21" s="193"/>
      <c r="R21" s="49"/>
      <c r="S21" s="200"/>
      <c r="T21" s="56"/>
      <c r="U21" s="56"/>
      <c r="V21" s="194"/>
      <c r="W21" s="194"/>
      <c r="X21" s="150"/>
      <c r="Y21" s="55"/>
      <c r="Z21" s="150"/>
      <c r="AA21" s="56"/>
      <c r="AB21" s="150"/>
      <c r="AC21" s="150"/>
      <c r="AD21" s="56"/>
      <c r="AE21" s="55"/>
      <c r="AF21" s="55"/>
      <c r="AG21" s="55"/>
      <c r="AH21" s="200"/>
      <c r="AI21" s="3"/>
      <c r="AJ21" s="15"/>
      <c r="AK21" s="3"/>
      <c r="AL21" s="3"/>
      <c r="AM21" s="15"/>
      <c r="AN21" s="3"/>
      <c r="AO21" s="3"/>
      <c r="AP21" s="3"/>
      <c r="AQ21" s="3"/>
      <c r="AR21" s="3"/>
      <c r="AS21" s="3"/>
      <c r="AT21" s="3"/>
      <c r="AU21" s="3"/>
      <c r="AV21" s="3"/>
      <c r="AW21" s="3"/>
    </row>
    <row r="22" spans="1:51" ht="13.5" customHeight="1">
      <c r="A22" s="49">
        <v>1</v>
      </c>
      <c r="B22" s="66" t="s">
        <v>157</v>
      </c>
      <c r="C22" s="60">
        <f t="shared" ref="C22:C27" si="8">SUM(E22+G22)</f>
        <v>18</v>
      </c>
      <c r="D22" s="49">
        <f t="shared" ref="D22:D27" si="9">SUM(T22:X22)</f>
        <v>683</v>
      </c>
      <c r="E22" s="49">
        <v>9</v>
      </c>
      <c r="F22" s="49">
        <f t="shared" ref="F22:F27" si="10">SUM(Z22:AD22)</f>
        <v>667</v>
      </c>
      <c r="G22" s="49">
        <v>9</v>
      </c>
      <c r="H22" s="49">
        <f t="shared" ref="H22:H27" si="11">SUM(D22+F22)</f>
        <v>1350</v>
      </c>
      <c r="I22" s="192"/>
      <c r="J22" s="60">
        <v>1429</v>
      </c>
      <c r="K22" s="49" t="s">
        <v>206</v>
      </c>
      <c r="L22" s="193">
        <f t="shared" ref="L22:L27" si="12">IF(H22&gt;J22,1,0)</f>
        <v>0</v>
      </c>
      <c r="M22" s="193"/>
      <c r="N22" s="193"/>
      <c r="O22" s="193"/>
      <c r="P22" s="56"/>
      <c r="Q22" s="193"/>
      <c r="R22" s="49"/>
      <c r="S22" s="66" t="s">
        <v>157</v>
      </c>
      <c r="T22" s="56">
        <v>131</v>
      </c>
      <c r="U22" s="56">
        <v>140</v>
      </c>
      <c r="V22" s="56">
        <v>140</v>
      </c>
      <c r="W22" s="56">
        <v>128</v>
      </c>
      <c r="X22" s="150">
        <v>144</v>
      </c>
      <c r="Y22" s="55">
        <f t="shared" ref="Y22:Y27" si="13">SUM(T22:X22)</f>
        <v>683</v>
      </c>
      <c r="Z22" s="150">
        <v>126</v>
      </c>
      <c r="AA22" s="56">
        <v>128</v>
      </c>
      <c r="AB22" s="195">
        <v>131</v>
      </c>
      <c r="AC22" s="150">
        <v>142</v>
      </c>
      <c r="AD22" s="56">
        <v>140</v>
      </c>
      <c r="AE22" s="55">
        <f t="shared" ref="AE22:AE27" si="14">SUM(Z22:AD22)</f>
        <v>667</v>
      </c>
      <c r="AF22" s="55">
        <f t="shared" ref="AF22:AF27" si="15">SUM(Y22+AE22)</f>
        <v>1350</v>
      </c>
      <c r="AG22" s="199"/>
      <c r="AH22" s="196"/>
      <c r="AI22" s="3"/>
      <c r="AJ22" s="37"/>
      <c r="AK22" s="16"/>
      <c r="AL22" s="3"/>
      <c r="AM22" s="37"/>
      <c r="AN22" s="16"/>
      <c r="AO22" s="3"/>
      <c r="AP22" s="3"/>
      <c r="AQ22" s="3"/>
      <c r="AR22" s="3"/>
      <c r="AS22" s="3"/>
      <c r="AT22" s="3"/>
      <c r="AU22" s="3"/>
      <c r="AV22" s="3"/>
      <c r="AW22" s="3"/>
    </row>
    <row r="23" spans="1:51" ht="13.5" customHeight="1">
      <c r="A23" s="49">
        <v>2</v>
      </c>
      <c r="B23" s="66" t="s">
        <v>82</v>
      </c>
      <c r="C23" s="60">
        <f t="shared" si="8"/>
        <v>18</v>
      </c>
      <c r="D23" s="62">
        <f t="shared" si="9"/>
        <v>682</v>
      </c>
      <c r="E23" s="49">
        <v>8</v>
      </c>
      <c r="F23" s="197">
        <f t="shared" si="10"/>
        <v>674</v>
      </c>
      <c r="G23" s="49">
        <v>10</v>
      </c>
      <c r="H23" s="197">
        <f t="shared" si="11"/>
        <v>1356</v>
      </c>
      <c r="I23" s="201"/>
      <c r="J23" s="160">
        <v>1401</v>
      </c>
      <c r="K23" s="49" t="s">
        <v>207</v>
      </c>
      <c r="L23" s="185">
        <f t="shared" si="12"/>
        <v>0</v>
      </c>
      <c r="M23" s="193"/>
      <c r="N23" s="56"/>
      <c r="O23" s="3"/>
      <c r="P23" s="3"/>
      <c r="R23" s="73"/>
      <c r="S23" s="65" t="s">
        <v>82</v>
      </c>
      <c r="T23" s="56">
        <v>143</v>
      </c>
      <c r="U23" s="56">
        <v>131</v>
      </c>
      <c r="V23" s="56">
        <v>128</v>
      </c>
      <c r="W23" s="194">
        <v>140</v>
      </c>
      <c r="X23" s="150">
        <v>140</v>
      </c>
      <c r="Y23" s="55">
        <f t="shared" si="13"/>
        <v>682</v>
      </c>
      <c r="Z23" s="150">
        <v>129</v>
      </c>
      <c r="AA23" s="3">
        <v>140</v>
      </c>
      <c r="AB23" s="150">
        <v>132</v>
      </c>
      <c r="AC23" s="150">
        <v>129</v>
      </c>
      <c r="AD23" s="194">
        <v>144</v>
      </c>
      <c r="AE23" s="55">
        <f t="shared" si="14"/>
        <v>674</v>
      </c>
      <c r="AF23" s="55">
        <f t="shared" si="15"/>
        <v>1356</v>
      </c>
      <c r="AG23" s="55"/>
      <c r="AH23" s="196"/>
      <c r="AI23" s="3"/>
      <c r="AJ23" s="37"/>
      <c r="AK23" s="16"/>
      <c r="AL23" s="3"/>
      <c r="AM23" s="37"/>
      <c r="AN23" s="16"/>
      <c r="AO23" s="3"/>
      <c r="AP23" s="3"/>
      <c r="AQ23" s="3"/>
      <c r="AR23" s="3"/>
      <c r="AS23" s="3"/>
      <c r="AT23" s="3"/>
      <c r="AU23" s="3"/>
      <c r="AV23" s="3"/>
      <c r="AW23" s="3"/>
    </row>
    <row r="24" spans="1:51" ht="13.5" customHeight="1">
      <c r="A24" s="49">
        <v>3</v>
      </c>
      <c r="B24" s="66" t="s">
        <v>151</v>
      </c>
      <c r="C24" s="60">
        <f t="shared" si="8"/>
        <v>16</v>
      </c>
      <c r="D24" s="49">
        <f t="shared" si="9"/>
        <v>703</v>
      </c>
      <c r="E24" s="3">
        <v>10</v>
      </c>
      <c r="F24" s="49">
        <f t="shared" si="10"/>
        <v>628</v>
      </c>
      <c r="G24" s="3">
        <v>6</v>
      </c>
      <c r="H24" s="49">
        <f t="shared" si="11"/>
        <v>1331</v>
      </c>
      <c r="J24" s="5">
        <v>1450</v>
      </c>
      <c r="K24" s="62" t="s">
        <v>208</v>
      </c>
      <c r="L24" s="193">
        <f t="shared" si="12"/>
        <v>0</v>
      </c>
      <c r="M24" s="193"/>
      <c r="N24" s="193"/>
      <c r="O24" s="193"/>
      <c r="P24" s="56"/>
      <c r="Q24" s="193"/>
      <c r="R24" s="49"/>
      <c r="S24" s="66" t="s">
        <v>151</v>
      </c>
      <c r="T24" s="56">
        <v>130</v>
      </c>
      <c r="U24" s="56">
        <v>140</v>
      </c>
      <c r="V24" s="56">
        <v>148</v>
      </c>
      <c r="W24" s="56">
        <v>144</v>
      </c>
      <c r="X24" s="150">
        <v>141</v>
      </c>
      <c r="Y24" s="55">
        <f t="shared" si="13"/>
        <v>703</v>
      </c>
      <c r="Z24" s="150">
        <v>116</v>
      </c>
      <c r="AA24" s="56">
        <v>140</v>
      </c>
      <c r="AB24" s="150">
        <v>144</v>
      </c>
      <c r="AC24" s="150">
        <v>134</v>
      </c>
      <c r="AD24" s="56">
        <v>94</v>
      </c>
      <c r="AE24" s="55">
        <f t="shared" si="14"/>
        <v>628</v>
      </c>
      <c r="AF24" s="55">
        <f t="shared" si="15"/>
        <v>1331</v>
      </c>
      <c r="AG24" s="199"/>
      <c r="AH24" s="196"/>
      <c r="AI24" s="3"/>
      <c r="AJ24" s="37"/>
      <c r="AK24" s="16"/>
      <c r="AL24" s="3"/>
      <c r="AM24" s="37"/>
      <c r="AN24" s="16"/>
      <c r="AO24" s="3"/>
      <c r="AP24" s="3"/>
      <c r="AQ24" s="3"/>
      <c r="AR24" s="3"/>
      <c r="AS24" s="3"/>
      <c r="AT24" s="3"/>
      <c r="AU24" s="3"/>
      <c r="AV24" s="3"/>
      <c r="AW24" s="3"/>
    </row>
    <row r="25" spans="1:51" ht="13.5" customHeight="1">
      <c r="A25" s="49">
        <v>4</v>
      </c>
      <c r="B25" s="129" t="s">
        <v>153</v>
      </c>
      <c r="C25" s="60">
        <f t="shared" si="8"/>
        <v>15</v>
      </c>
      <c r="D25" s="49">
        <f t="shared" si="9"/>
        <v>681</v>
      </c>
      <c r="E25" s="49">
        <v>7</v>
      </c>
      <c r="F25" s="49">
        <f t="shared" si="10"/>
        <v>659</v>
      </c>
      <c r="G25" s="49">
        <v>8</v>
      </c>
      <c r="H25" s="49">
        <f t="shared" si="11"/>
        <v>1340</v>
      </c>
      <c r="I25" s="192"/>
      <c r="J25" s="60">
        <v>1415</v>
      </c>
      <c r="K25" s="49" t="s">
        <v>209</v>
      </c>
      <c r="L25" s="193">
        <f t="shared" si="12"/>
        <v>0</v>
      </c>
      <c r="M25" s="193"/>
      <c r="N25" s="193"/>
      <c r="O25" s="193"/>
      <c r="P25" s="56"/>
      <c r="Q25" s="193"/>
      <c r="R25" s="49"/>
      <c r="S25" s="129" t="s">
        <v>153</v>
      </c>
      <c r="T25" s="56">
        <v>144</v>
      </c>
      <c r="U25" s="56">
        <v>143</v>
      </c>
      <c r="V25" s="56">
        <v>144</v>
      </c>
      <c r="W25" s="56">
        <v>122</v>
      </c>
      <c r="X25" s="150">
        <v>128</v>
      </c>
      <c r="Y25" s="55">
        <f t="shared" si="13"/>
        <v>681</v>
      </c>
      <c r="Z25" s="150">
        <v>128</v>
      </c>
      <c r="AA25" s="56">
        <v>123</v>
      </c>
      <c r="AB25" s="150">
        <v>128</v>
      </c>
      <c r="AC25" s="150">
        <v>140</v>
      </c>
      <c r="AD25" s="56">
        <v>140</v>
      </c>
      <c r="AE25" s="55">
        <f t="shared" si="14"/>
        <v>659</v>
      </c>
      <c r="AF25" s="55">
        <f t="shared" si="15"/>
        <v>1340</v>
      </c>
      <c r="AG25" s="55"/>
      <c r="AH25" s="196"/>
      <c r="AI25" s="3"/>
      <c r="AJ25" s="37"/>
      <c r="AK25" s="16"/>
      <c r="AL25" s="3"/>
      <c r="AM25" s="37"/>
      <c r="AN25" s="16"/>
      <c r="AO25" s="3"/>
      <c r="AP25" s="3"/>
      <c r="AQ25" s="3"/>
      <c r="AR25" s="3"/>
      <c r="AS25" s="3"/>
      <c r="AT25" s="3"/>
      <c r="AU25" s="3"/>
      <c r="AV25" s="3"/>
      <c r="AW25" s="3"/>
    </row>
    <row r="26" spans="1:51" ht="13.5" customHeight="1">
      <c r="A26" s="49">
        <v>5</v>
      </c>
      <c r="B26" s="66" t="s">
        <v>150</v>
      </c>
      <c r="C26" s="60">
        <f t="shared" si="8"/>
        <v>13</v>
      </c>
      <c r="D26" s="49">
        <f t="shared" si="9"/>
        <v>680</v>
      </c>
      <c r="E26" s="49">
        <v>6</v>
      </c>
      <c r="F26" s="49">
        <f t="shared" si="10"/>
        <v>647</v>
      </c>
      <c r="G26" s="49">
        <v>7</v>
      </c>
      <c r="H26" s="49">
        <f t="shared" si="11"/>
        <v>1327</v>
      </c>
      <c r="I26" s="199"/>
      <c r="J26" s="60">
        <v>1438</v>
      </c>
      <c r="K26" s="49" t="s">
        <v>210</v>
      </c>
      <c r="L26" s="193">
        <f t="shared" si="12"/>
        <v>0</v>
      </c>
      <c r="M26" s="193"/>
      <c r="N26" s="193"/>
      <c r="O26" s="193"/>
      <c r="P26" s="56"/>
      <c r="Q26" s="193"/>
      <c r="R26" s="49"/>
      <c r="S26" s="66" t="s">
        <v>150</v>
      </c>
      <c r="T26" s="56">
        <v>140</v>
      </c>
      <c r="U26" s="56">
        <v>140</v>
      </c>
      <c r="V26" s="56">
        <v>144</v>
      </c>
      <c r="W26" s="194">
        <v>140</v>
      </c>
      <c r="X26" s="150">
        <v>116</v>
      </c>
      <c r="Y26" s="55">
        <f t="shared" si="13"/>
        <v>680</v>
      </c>
      <c r="Z26" s="150">
        <v>118</v>
      </c>
      <c r="AA26" s="3">
        <v>128</v>
      </c>
      <c r="AB26" s="150">
        <v>145</v>
      </c>
      <c r="AC26" s="150">
        <v>127</v>
      </c>
      <c r="AD26" s="194">
        <v>129</v>
      </c>
      <c r="AE26" s="55">
        <f t="shared" si="14"/>
        <v>647</v>
      </c>
      <c r="AF26" s="55">
        <f t="shared" si="15"/>
        <v>1327</v>
      </c>
      <c r="AG26" s="55"/>
      <c r="AH26" s="196"/>
      <c r="AI26" s="3"/>
      <c r="AJ26" s="37"/>
      <c r="AK26" s="16"/>
      <c r="AL26" s="3"/>
      <c r="AM26" s="37"/>
      <c r="AN26" s="16"/>
      <c r="AO26" s="3"/>
      <c r="AP26" s="3"/>
      <c r="AQ26" s="3"/>
      <c r="AR26" s="3"/>
      <c r="AS26" s="3"/>
      <c r="AT26" s="3"/>
      <c r="AU26" s="3"/>
      <c r="AV26" s="3"/>
      <c r="AW26" s="3"/>
    </row>
    <row r="27" spans="1:51" ht="13.5" customHeight="1">
      <c r="A27" s="49">
        <v>6</v>
      </c>
      <c r="B27" s="66" t="s">
        <v>163</v>
      </c>
      <c r="C27" s="60">
        <f t="shared" si="8"/>
        <v>10</v>
      </c>
      <c r="D27" s="49">
        <f t="shared" si="9"/>
        <v>649</v>
      </c>
      <c r="E27" s="62">
        <v>5</v>
      </c>
      <c r="F27" s="49">
        <f t="shared" si="10"/>
        <v>622</v>
      </c>
      <c r="G27" s="62">
        <v>5</v>
      </c>
      <c r="H27" s="49">
        <f t="shared" si="11"/>
        <v>1271</v>
      </c>
      <c r="I27" s="99"/>
      <c r="J27" s="60">
        <v>1343</v>
      </c>
      <c r="K27" s="49" t="s">
        <v>211</v>
      </c>
      <c r="L27" s="185">
        <f t="shared" si="12"/>
        <v>0</v>
      </c>
      <c r="S27" s="66" t="s">
        <v>163</v>
      </c>
      <c r="T27" s="56">
        <v>148</v>
      </c>
      <c r="U27" s="194">
        <v>120</v>
      </c>
      <c r="V27" s="194">
        <v>114</v>
      </c>
      <c r="W27" s="56">
        <v>127</v>
      </c>
      <c r="X27" s="150">
        <v>140</v>
      </c>
      <c r="Y27" s="55">
        <f t="shared" si="13"/>
        <v>649</v>
      </c>
      <c r="Z27" s="150">
        <v>125</v>
      </c>
      <c r="AA27" s="194">
        <v>127</v>
      </c>
      <c r="AB27" s="195">
        <v>97</v>
      </c>
      <c r="AC27" s="195">
        <v>129</v>
      </c>
      <c r="AD27" s="194">
        <v>144</v>
      </c>
      <c r="AE27" s="186">
        <f t="shared" si="14"/>
        <v>622</v>
      </c>
      <c r="AF27" s="186">
        <f t="shared" si="15"/>
        <v>1271</v>
      </c>
      <c r="AG27" s="55"/>
      <c r="AH27" s="196"/>
      <c r="AI27" s="3"/>
      <c r="AJ27" s="37"/>
      <c r="AK27" s="16"/>
      <c r="AL27" s="3"/>
      <c r="AM27" s="37"/>
      <c r="AN27" s="16"/>
      <c r="AO27" s="3"/>
      <c r="AP27" s="3"/>
      <c r="AQ27" s="3"/>
      <c r="AR27" s="3"/>
      <c r="AS27" s="3"/>
      <c r="AT27" s="3"/>
      <c r="AU27" s="3"/>
      <c r="AV27" s="3"/>
      <c r="AW27" s="3"/>
    </row>
    <row r="28" spans="1:51" ht="8.25" customHeight="1">
      <c r="A28" s="49"/>
      <c r="B28" s="133"/>
      <c r="C28" s="60"/>
      <c r="D28" s="49"/>
      <c r="E28" s="49"/>
      <c r="F28" s="49"/>
      <c r="G28" s="49"/>
      <c r="H28" s="49"/>
      <c r="I28" s="56"/>
      <c r="J28" s="56"/>
      <c r="K28" s="56"/>
      <c r="L28" s="193"/>
      <c r="M28" s="193"/>
      <c r="N28" s="193"/>
      <c r="O28" s="193" t="s">
        <v>0</v>
      </c>
      <c r="P28" s="193"/>
      <c r="Q28" s="193"/>
      <c r="R28" s="49"/>
      <c r="S28" s="200"/>
      <c r="T28" s="56"/>
      <c r="U28" s="56"/>
      <c r="V28" s="56"/>
      <c r="W28" s="56"/>
      <c r="X28" s="150"/>
      <c r="Y28" s="55"/>
      <c r="Z28" s="150"/>
      <c r="AA28" s="56"/>
      <c r="AB28" s="150"/>
      <c r="AC28" s="150"/>
      <c r="AD28" s="56"/>
      <c r="AE28" s="55"/>
      <c r="AF28" s="55"/>
      <c r="AG28" s="55"/>
      <c r="AH28" s="200"/>
      <c r="AI28" s="3"/>
      <c r="AJ28" s="15"/>
      <c r="AK28" s="3"/>
      <c r="AL28" s="3"/>
      <c r="AM28" s="37"/>
      <c r="AN28" s="16"/>
      <c r="AO28" s="3"/>
      <c r="AP28" s="3"/>
      <c r="AQ28" s="3"/>
      <c r="AR28" s="3"/>
      <c r="AS28" s="3"/>
      <c r="AT28" s="3"/>
      <c r="AU28" s="3"/>
      <c r="AV28" s="3"/>
      <c r="AW28" s="3"/>
    </row>
    <row r="29" spans="1:51" ht="11.45" customHeight="1">
      <c r="A29" s="49"/>
      <c r="B29" s="112" t="s">
        <v>178</v>
      </c>
      <c r="C29" s="160" t="s">
        <v>7</v>
      </c>
      <c r="D29" s="62" t="s">
        <v>8</v>
      </c>
      <c r="E29" s="62"/>
      <c r="F29" s="62" t="s">
        <v>8</v>
      </c>
      <c r="G29" s="62"/>
      <c r="H29" s="62" t="s">
        <v>7</v>
      </c>
      <c r="I29" s="182"/>
      <c r="J29" s="183" t="s">
        <v>25</v>
      </c>
      <c r="K29" s="184" t="s">
        <v>186</v>
      </c>
      <c r="L29" s="185" t="s">
        <v>5</v>
      </c>
      <c r="M29" s="185" t="s">
        <v>187</v>
      </c>
      <c r="N29" s="185" t="s">
        <v>1</v>
      </c>
      <c r="O29" s="185" t="s">
        <v>1</v>
      </c>
      <c r="P29" s="185" t="s">
        <v>188</v>
      </c>
      <c r="Q29" s="190"/>
      <c r="R29" s="49"/>
      <c r="S29" s="112" t="s">
        <v>178</v>
      </c>
      <c r="T29" s="150"/>
      <c r="U29" s="150"/>
      <c r="V29" s="150"/>
      <c r="W29" s="150"/>
      <c r="X29" s="150"/>
      <c r="Y29" s="55" t="s">
        <v>24</v>
      </c>
      <c r="Z29" s="150"/>
      <c r="AA29" s="56"/>
      <c r="AB29" s="150"/>
      <c r="AC29" s="150"/>
      <c r="AD29" s="56"/>
      <c r="AE29" s="55" t="s">
        <v>24</v>
      </c>
      <c r="AF29" s="55" t="s">
        <v>7</v>
      </c>
      <c r="AG29" s="55"/>
      <c r="AH29" s="112"/>
      <c r="AI29" s="3"/>
      <c r="AJ29" s="109"/>
      <c r="AK29" s="189"/>
      <c r="AL29" s="3"/>
      <c r="AM29" s="37"/>
      <c r="AN29" s="16"/>
      <c r="AO29" s="3"/>
      <c r="AP29" s="3"/>
      <c r="AQ29" s="3"/>
      <c r="AR29" s="3"/>
      <c r="AS29" s="3"/>
      <c r="AT29" s="3"/>
      <c r="AU29" s="3"/>
      <c r="AV29" s="3"/>
      <c r="AW29" s="3"/>
    </row>
    <row r="30" spans="1:51" ht="12" customHeight="1">
      <c r="A30" s="49"/>
      <c r="B30" s="112"/>
      <c r="C30" s="160" t="s">
        <v>132</v>
      </c>
      <c r="D30" s="62" t="s">
        <v>9</v>
      </c>
      <c r="E30" s="62" t="s">
        <v>189</v>
      </c>
      <c r="F30" s="62" t="s">
        <v>10</v>
      </c>
      <c r="G30" s="62" t="s">
        <v>190</v>
      </c>
      <c r="H30" s="62" t="s">
        <v>6</v>
      </c>
      <c r="I30" s="182"/>
      <c r="J30" s="183" t="s">
        <v>27</v>
      </c>
      <c r="K30" s="184" t="s">
        <v>30</v>
      </c>
      <c r="L30" s="190"/>
      <c r="M30" s="185" t="s">
        <v>191</v>
      </c>
      <c r="N30" s="190" t="s">
        <v>50</v>
      </c>
      <c r="O30" s="190" t="s">
        <v>2</v>
      </c>
      <c r="P30" s="185" t="s">
        <v>3</v>
      </c>
      <c r="Q30" s="190"/>
      <c r="R30" s="49"/>
      <c r="S30" s="112"/>
      <c r="T30" s="56" t="s">
        <v>192</v>
      </c>
      <c r="U30" s="56" t="s">
        <v>193</v>
      </c>
      <c r="V30" s="56" t="s">
        <v>194</v>
      </c>
      <c r="W30" s="56" t="s">
        <v>195</v>
      </c>
      <c r="X30" s="150" t="s">
        <v>196</v>
      </c>
      <c r="Y30" s="55" t="s">
        <v>11</v>
      </c>
      <c r="Z30" s="150" t="s">
        <v>197</v>
      </c>
      <c r="AA30" s="56" t="s">
        <v>198</v>
      </c>
      <c r="AB30" s="150" t="s">
        <v>199</v>
      </c>
      <c r="AC30" s="150" t="s">
        <v>45</v>
      </c>
      <c r="AD30" s="56" t="s">
        <v>200</v>
      </c>
      <c r="AE30" s="55" t="s">
        <v>26</v>
      </c>
      <c r="AF30" s="55" t="s">
        <v>6</v>
      </c>
      <c r="AG30" s="55"/>
      <c r="AH30" s="112"/>
      <c r="AI30" s="3"/>
      <c r="AJ30" s="109"/>
      <c r="AK30" s="191"/>
      <c r="AL30" s="3"/>
      <c r="AM30" s="37"/>
      <c r="AN30" s="16"/>
      <c r="AO30" s="3"/>
      <c r="AP30" s="3"/>
      <c r="AQ30" s="3"/>
      <c r="AR30" s="3"/>
      <c r="AS30" s="3"/>
      <c r="AT30" s="3"/>
      <c r="AU30" s="3"/>
      <c r="AV30" s="3"/>
      <c r="AW30" s="3"/>
      <c r="AY30" s="2"/>
    </row>
    <row r="31" spans="1:51" ht="12.75" customHeight="1">
      <c r="A31" s="49"/>
      <c r="AG31" s="55"/>
      <c r="AH31" s="196"/>
      <c r="AI31" s="3"/>
      <c r="AJ31" s="37"/>
      <c r="AK31" s="3"/>
      <c r="AL31" s="3"/>
      <c r="AM31" s="15"/>
      <c r="AN31" s="3"/>
      <c r="AO31" s="3"/>
      <c r="AP31" s="3"/>
      <c r="AQ31" s="3"/>
      <c r="AR31" s="3"/>
      <c r="AS31" s="3"/>
      <c r="AT31" s="3"/>
      <c r="AU31" s="3"/>
      <c r="AV31" s="3"/>
      <c r="AW31" s="3"/>
    </row>
    <row r="32" spans="1:51" ht="13.5" customHeight="1">
      <c r="A32" s="49">
        <v>1</v>
      </c>
      <c r="B32" s="66" t="s">
        <v>158</v>
      </c>
      <c r="C32" s="60">
        <f t="shared" ref="C32:C38" si="16">SUM(E32+G32)</f>
        <v>18</v>
      </c>
      <c r="D32" s="49">
        <f t="shared" ref="D32:D38" si="17">SUM(T32:X32)</f>
        <v>626</v>
      </c>
      <c r="E32" s="62">
        <v>8</v>
      </c>
      <c r="F32" s="49">
        <f t="shared" ref="F32:F38" si="18">SUM(Z32:AD32)</f>
        <v>664</v>
      </c>
      <c r="G32" s="62">
        <v>10</v>
      </c>
      <c r="H32" s="49">
        <f t="shared" ref="H32:H38" si="19">SUM(D32+F32)</f>
        <v>1290</v>
      </c>
      <c r="I32" s="202"/>
      <c r="J32" s="60">
        <v>1427</v>
      </c>
      <c r="K32" s="49" t="s">
        <v>212</v>
      </c>
      <c r="L32" s="185">
        <f t="shared" ref="L32:L38" si="20">IF(H32&gt;J32,1,0)</f>
        <v>0</v>
      </c>
      <c r="M32" s="193"/>
      <c r="N32" s="193"/>
      <c r="O32" s="193"/>
      <c r="P32" s="56"/>
      <c r="Q32" s="193"/>
      <c r="R32" s="49"/>
      <c r="S32" s="66" t="s">
        <v>158</v>
      </c>
      <c r="T32" s="56">
        <v>131</v>
      </c>
      <c r="U32" s="56">
        <v>126</v>
      </c>
      <c r="V32" s="56">
        <v>128</v>
      </c>
      <c r="W32" s="56">
        <v>142</v>
      </c>
      <c r="X32" s="150">
        <v>99</v>
      </c>
      <c r="Y32" s="55">
        <f t="shared" ref="Y32:Y38" si="21">SUM(T32:X32)</f>
        <v>626</v>
      </c>
      <c r="Z32" s="195">
        <v>126</v>
      </c>
      <c r="AA32" s="56">
        <v>132</v>
      </c>
      <c r="AB32" s="150">
        <v>140</v>
      </c>
      <c r="AC32" s="150">
        <v>124</v>
      </c>
      <c r="AD32" s="56">
        <v>142</v>
      </c>
      <c r="AE32" s="186">
        <f t="shared" ref="AE32:AE38" si="22">SUM(Z32:AD32)</f>
        <v>664</v>
      </c>
      <c r="AF32" s="186">
        <f t="shared" ref="AF32:AF38" si="23">SUM(Y32+AE32)</f>
        <v>1290</v>
      </c>
      <c r="AG32" s="182"/>
      <c r="AH32" s="196"/>
      <c r="AI32" s="3"/>
      <c r="AJ32" s="37"/>
      <c r="AK32" s="16"/>
      <c r="AL32" s="3"/>
      <c r="AM32" s="109"/>
      <c r="AN32" s="189"/>
      <c r="AO32" s="3"/>
      <c r="AP32" s="3"/>
      <c r="AQ32" s="3"/>
      <c r="AR32" s="3"/>
      <c r="AS32" s="3"/>
      <c r="AT32" s="3"/>
      <c r="AU32" s="3"/>
      <c r="AV32" s="3"/>
      <c r="AW32" s="3"/>
    </row>
    <row r="33" spans="1:51" ht="13.5" customHeight="1">
      <c r="A33" s="49">
        <v>2</v>
      </c>
      <c r="B33" s="66" t="s">
        <v>146</v>
      </c>
      <c r="C33" s="60">
        <f t="shared" si="16"/>
        <v>17</v>
      </c>
      <c r="D33" s="49">
        <f t="shared" si="17"/>
        <v>629</v>
      </c>
      <c r="E33" s="62">
        <v>9</v>
      </c>
      <c r="F33" s="49">
        <f t="shared" si="18"/>
        <v>657</v>
      </c>
      <c r="G33" s="62">
        <v>8</v>
      </c>
      <c r="H33" s="49">
        <f t="shared" si="19"/>
        <v>1286</v>
      </c>
      <c r="I33" s="186"/>
      <c r="J33" s="60">
        <v>1427</v>
      </c>
      <c r="K33" s="49" t="s">
        <v>213</v>
      </c>
      <c r="L33" s="193">
        <f t="shared" si="20"/>
        <v>0</v>
      </c>
      <c r="M33" s="193"/>
      <c r="N33" s="185"/>
      <c r="O33" s="185"/>
      <c r="P33" s="56"/>
      <c r="Q33" s="185"/>
      <c r="R33" s="187"/>
      <c r="S33" s="66" t="s">
        <v>146</v>
      </c>
      <c r="T33" s="56">
        <v>112</v>
      </c>
      <c r="U33" s="56">
        <v>132</v>
      </c>
      <c r="V33" s="56">
        <v>124</v>
      </c>
      <c r="W33" s="56">
        <v>131</v>
      </c>
      <c r="X33" s="150">
        <v>130</v>
      </c>
      <c r="Y33" s="55">
        <f t="shared" si="21"/>
        <v>629</v>
      </c>
      <c r="Z33" s="150">
        <v>142</v>
      </c>
      <c r="AA33" s="56">
        <v>129</v>
      </c>
      <c r="AB33" s="150">
        <v>134</v>
      </c>
      <c r="AC33" s="150">
        <v>125</v>
      </c>
      <c r="AD33" s="56">
        <v>127</v>
      </c>
      <c r="AE33" s="55">
        <f t="shared" si="22"/>
        <v>657</v>
      </c>
      <c r="AF33" s="55">
        <f t="shared" si="23"/>
        <v>1286</v>
      </c>
      <c r="AG33" s="55"/>
      <c r="AH33" s="196"/>
      <c r="AI33" s="3"/>
      <c r="AJ33" s="37"/>
      <c r="AK33" s="16"/>
      <c r="AL33" s="3"/>
      <c r="AM33" s="109"/>
      <c r="AN33" s="191"/>
      <c r="AO33" s="3"/>
      <c r="AP33" s="3"/>
      <c r="AQ33" s="3"/>
      <c r="AR33" s="3"/>
      <c r="AS33" s="3"/>
      <c r="AT33" s="3"/>
      <c r="AU33" s="3"/>
      <c r="AV33" s="3"/>
      <c r="AW33" s="3"/>
    </row>
    <row r="34" spans="1:51" ht="13.5" customHeight="1">
      <c r="A34" s="49">
        <v>3</v>
      </c>
      <c r="B34" s="129" t="s">
        <v>155</v>
      </c>
      <c r="C34" s="160">
        <f t="shared" si="16"/>
        <v>16</v>
      </c>
      <c r="D34" s="49">
        <f t="shared" si="17"/>
        <v>612</v>
      </c>
      <c r="E34" s="49">
        <v>7</v>
      </c>
      <c r="F34" s="197">
        <f t="shared" si="18"/>
        <v>660</v>
      </c>
      <c r="G34" s="49">
        <v>9</v>
      </c>
      <c r="H34" s="197">
        <f t="shared" si="19"/>
        <v>1272</v>
      </c>
      <c r="I34" s="199"/>
      <c r="J34" s="60">
        <v>1318</v>
      </c>
      <c r="K34" s="49" t="s">
        <v>214</v>
      </c>
      <c r="L34" s="193">
        <f t="shared" si="20"/>
        <v>0</v>
      </c>
      <c r="M34" s="193"/>
      <c r="N34" s="193"/>
      <c r="O34" s="193"/>
      <c r="P34" s="56"/>
      <c r="Q34" s="193"/>
      <c r="R34" s="49"/>
      <c r="S34" s="129" t="s">
        <v>155</v>
      </c>
      <c r="T34" s="56">
        <v>122</v>
      </c>
      <c r="U34" s="56">
        <v>108</v>
      </c>
      <c r="V34" s="56">
        <v>111</v>
      </c>
      <c r="W34" s="194">
        <v>131</v>
      </c>
      <c r="X34" s="150">
        <v>140</v>
      </c>
      <c r="Y34" s="55">
        <f t="shared" si="21"/>
        <v>612</v>
      </c>
      <c r="Z34" s="150">
        <v>140</v>
      </c>
      <c r="AA34" s="56">
        <v>143</v>
      </c>
      <c r="AB34" s="150">
        <v>127</v>
      </c>
      <c r="AC34" s="150">
        <v>126</v>
      </c>
      <c r="AD34" s="56">
        <v>124</v>
      </c>
      <c r="AE34" s="186">
        <f t="shared" si="22"/>
        <v>660</v>
      </c>
      <c r="AF34" s="186">
        <f t="shared" si="23"/>
        <v>1272</v>
      </c>
      <c r="AG34" s="182"/>
      <c r="AH34" s="196"/>
      <c r="AI34" s="3"/>
      <c r="AJ34" s="37"/>
      <c r="AK34" s="16"/>
      <c r="AL34" s="3"/>
      <c r="AM34" s="107"/>
      <c r="AN34" s="191"/>
      <c r="AO34" s="3"/>
      <c r="AP34" s="3"/>
      <c r="AQ34" s="3"/>
      <c r="AR34" s="3"/>
      <c r="AS34" s="3"/>
      <c r="AT34" s="3"/>
      <c r="AU34" s="3"/>
      <c r="AV34" s="3"/>
      <c r="AW34" s="3"/>
    </row>
    <row r="35" spans="1:51" ht="13.5" customHeight="1">
      <c r="A35" s="49">
        <v>4</v>
      </c>
      <c r="B35" s="129" t="s">
        <v>154</v>
      </c>
      <c r="C35" s="55">
        <f t="shared" si="16"/>
        <v>15</v>
      </c>
      <c r="D35" s="49">
        <f t="shared" si="17"/>
        <v>641</v>
      </c>
      <c r="E35" s="49">
        <v>10</v>
      </c>
      <c r="F35" s="49">
        <f t="shared" si="18"/>
        <v>605</v>
      </c>
      <c r="G35" s="49">
        <v>5</v>
      </c>
      <c r="H35" s="49">
        <f t="shared" si="19"/>
        <v>1246</v>
      </c>
      <c r="I35" s="201"/>
      <c r="J35" s="55">
        <v>1311</v>
      </c>
      <c r="K35" s="49" t="s">
        <v>215</v>
      </c>
      <c r="L35" s="185">
        <f t="shared" si="20"/>
        <v>0</v>
      </c>
      <c r="M35" s="3"/>
      <c r="N35" s="193"/>
      <c r="O35" s="193"/>
      <c r="P35" s="193"/>
      <c r="Q35" s="193"/>
      <c r="R35" s="56"/>
      <c r="S35" s="129" t="s">
        <v>154</v>
      </c>
      <c r="T35" s="56">
        <v>126</v>
      </c>
      <c r="U35" s="56">
        <v>120</v>
      </c>
      <c r="V35" s="194">
        <v>124</v>
      </c>
      <c r="W35" s="56">
        <v>129</v>
      </c>
      <c r="X35" s="150">
        <v>142</v>
      </c>
      <c r="Y35" s="55">
        <f t="shared" si="21"/>
        <v>641</v>
      </c>
      <c r="Z35" s="150">
        <v>123</v>
      </c>
      <c r="AA35" s="56">
        <v>130</v>
      </c>
      <c r="AB35" s="150">
        <v>120</v>
      </c>
      <c r="AC35" s="150">
        <v>124</v>
      </c>
      <c r="AD35" s="56">
        <v>108</v>
      </c>
      <c r="AE35" s="186">
        <f t="shared" si="22"/>
        <v>605</v>
      </c>
      <c r="AF35" s="186">
        <f t="shared" si="23"/>
        <v>1246</v>
      </c>
      <c r="AG35" s="182"/>
      <c r="AH35" s="196"/>
      <c r="AI35" s="3"/>
      <c r="AJ35" s="37"/>
      <c r="AK35" s="16"/>
      <c r="AL35" s="3"/>
      <c r="AM35" s="107"/>
      <c r="AN35" s="191"/>
      <c r="AO35" s="3"/>
      <c r="AP35" s="3"/>
      <c r="AQ35" s="3"/>
      <c r="AR35" s="3"/>
      <c r="AS35" s="3"/>
      <c r="AT35" s="3"/>
      <c r="AU35" s="3"/>
      <c r="AV35" s="3"/>
      <c r="AW35" s="3"/>
    </row>
    <row r="36" spans="1:51" ht="13.5" customHeight="1">
      <c r="A36" s="49">
        <v>5</v>
      </c>
      <c r="B36" s="66" t="s">
        <v>159</v>
      </c>
      <c r="C36" s="60">
        <f t="shared" si="16"/>
        <v>13</v>
      </c>
      <c r="D36" s="49">
        <f t="shared" si="17"/>
        <v>612</v>
      </c>
      <c r="E36" s="49">
        <v>6</v>
      </c>
      <c r="F36" s="62">
        <f t="shared" si="18"/>
        <v>630</v>
      </c>
      <c r="G36" s="49">
        <v>7</v>
      </c>
      <c r="H36" s="64">
        <f t="shared" si="19"/>
        <v>1242</v>
      </c>
      <c r="I36" s="99"/>
      <c r="J36" s="60">
        <v>1297</v>
      </c>
      <c r="K36" s="49" t="s">
        <v>216</v>
      </c>
      <c r="L36" s="185">
        <f t="shared" si="20"/>
        <v>0</v>
      </c>
      <c r="M36" s="193"/>
      <c r="N36" s="193"/>
      <c r="O36" s="193"/>
      <c r="P36" s="56"/>
      <c r="Q36" s="193"/>
      <c r="R36" s="49"/>
      <c r="S36" s="66" t="s">
        <v>159</v>
      </c>
      <c r="T36" s="56">
        <v>140</v>
      </c>
      <c r="U36" s="56">
        <v>115</v>
      </c>
      <c r="V36" s="56">
        <v>124</v>
      </c>
      <c r="W36" s="56">
        <v>120</v>
      </c>
      <c r="X36" s="150">
        <v>113</v>
      </c>
      <c r="Y36" s="55">
        <f t="shared" si="21"/>
        <v>612</v>
      </c>
      <c r="Z36" s="150">
        <v>140</v>
      </c>
      <c r="AA36" s="193">
        <v>91</v>
      </c>
      <c r="AB36" s="150">
        <v>140</v>
      </c>
      <c r="AC36" s="150">
        <v>123</v>
      </c>
      <c r="AD36" s="56">
        <v>136</v>
      </c>
      <c r="AE36" s="186">
        <f t="shared" si="22"/>
        <v>630</v>
      </c>
      <c r="AF36" s="186">
        <f t="shared" si="23"/>
        <v>1242</v>
      </c>
      <c r="AG36" s="55"/>
      <c r="AH36" s="196"/>
      <c r="AI36" s="3"/>
      <c r="AJ36" s="37"/>
      <c r="AK36" s="16"/>
      <c r="AL36" s="3"/>
      <c r="AM36" s="107"/>
      <c r="AN36" s="191"/>
      <c r="AO36" s="3"/>
      <c r="AP36" s="3"/>
      <c r="AQ36" s="3"/>
      <c r="AR36" s="3"/>
      <c r="AS36" s="3"/>
      <c r="AT36" s="3"/>
      <c r="AU36" s="3"/>
      <c r="AV36" s="3"/>
      <c r="AW36" s="3"/>
    </row>
    <row r="37" spans="1:51" ht="13.5" customHeight="1">
      <c r="A37" s="49">
        <v>6</v>
      </c>
      <c r="B37" s="66" t="s">
        <v>160</v>
      </c>
      <c r="C37" s="60">
        <f t="shared" si="16"/>
        <v>11</v>
      </c>
      <c r="D37" s="49">
        <f t="shared" si="17"/>
        <v>594</v>
      </c>
      <c r="E37" s="62">
        <v>5</v>
      </c>
      <c r="F37" s="49">
        <f t="shared" si="18"/>
        <v>610</v>
      </c>
      <c r="G37" s="62">
        <v>6</v>
      </c>
      <c r="H37" s="49">
        <f t="shared" si="19"/>
        <v>1204</v>
      </c>
      <c r="I37" s="199"/>
      <c r="J37" s="60">
        <v>1308</v>
      </c>
      <c r="K37" s="49" t="s">
        <v>217</v>
      </c>
      <c r="L37" s="185">
        <f t="shared" si="20"/>
        <v>0</v>
      </c>
      <c r="M37" s="193"/>
      <c r="N37" s="185"/>
      <c r="O37" s="185"/>
      <c r="P37" s="56"/>
      <c r="Q37" s="190"/>
      <c r="R37" s="182"/>
      <c r="S37" s="66" t="s">
        <v>160</v>
      </c>
      <c r="T37" s="56">
        <v>107</v>
      </c>
      <c r="U37" s="56">
        <v>124</v>
      </c>
      <c r="V37" s="56">
        <v>102</v>
      </c>
      <c r="W37" s="56">
        <v>125</v>
      </c>
      <c r="X37" s="150">
        <v>136</v>
      </c>
      <c r="Y37" s="55">
        <f t="shared" si="21"/>
        <v>594</v>
      </c>
      <c r="Z37" s="150">
        <v>130</v>
      </c>
      <c r="AA37" s="194">
        <v>116</v>
      </c>
      <c r="AB37" s="150">
        <v>124</v>
      </c>
      <c r="AC37" s="150">
        <v>127</v>
      </c>
      <c r="AD37" s="56">
        <v>113</v>
      </c>
      <c r="AE37" s="55">
        <f t="shared" si="22"/>
        <v>610</v>
      </c>
      <c r="AF37" s="55">
        <f t="shared" si="23"/>
        <v>1204</v>
      </c>
      <c r="AG37" s="203"/>
      <c r="AH37" s="196"/>
      <c r="AI37" s="3"/>
      <c r="AJ37" s="37"/>
      <c r="AK37" s="16"/>
      <c r="AL37" s="3"/>
      <c r="AM37" s="107"/>
      <c r="AN37" s="191"/>
      <c r="AO37" s="3"/>
      <c r="AP37" s="3"/>
      <c r="AQ37" s="3"/>
      <c r="AR37" s="3"/>
      <c r="AS37" s="3"/>
      <c r="AT37" s="3"/>
      <c r="AU37" s="3"/>
      <c r="AV37" s="3"/>
      <c r="AW37" s="3"/>
    </row>
    <row r="38" spans="1:51" ht="13.5" customHeight="1">
      <c r="A38" s="49">
        <v>7</v>
      </c>
      <c r="B38" s="66" t="s">
        <v>162</v>
      </c>
      <c r="C38" s="60">
        <f t="shared" si="16"/>
        <v>0</v>
      </c>
      <c r="D38" s="49">
        <f t="shared" si="17"/>
        <v>0</v>
      </c>
      <c r="E38" s="62">
        <v>0</v>
      </c>
      <c r="F38" s="49">
        <f t="shared" si="18"/>
        <v>0</v>
      </c>
      <c r="G38" s="62">
        <v>0</v>
      </c>
      <c r="H38" s="49">
        <f t="shared" si="19"/>
        <v>0</v>
      </c>
      <c r="I38" s="192"/>
      <c r="J38" s="60">
        <v>1326</v>
      </c>
      <c r="K38" s="49" t="s">
        <v>214</v>
      </c>
      <c r="L38" s="185">
        <f t="shared" si="20"/>
        <v>0</v>
      </c>
      <c r="M38" s="193">
        <f>SUM(N38:P38)</f>
        <v>13</v>
      </c>
      <c r="N38" s="185">
        <v>12</v>
      </c>
      <c r="O38" s="185">
        <v>1</v>
      </c>
      <c r="P38" s="56"/>
      <c r="Q38" s="190"/>
      <c r="R38" s="182"/>
      <c r="S38" s="66" t="s">
        <v>162</v>
      </c>
      <c r="T38" s="56"/>
      <c r="U38" s="56"/>
      <c r="V38" s="56"/>
      <c r="W38" s="56"/>
      <c r="X38" s="150"/>
      <c r="Y38" s="55">
        <f t="shared" si="21"/>
        <v>0</v>
      </c>
      <c r="Z38" s="150"/>
      <c r="AA38" s="56"/>
      <c r="AB38" s="150"/>
      <c r="AC38" s="195"/>
      <c r="AD38" s="56"/>
      <c r="AE38" s="186">
        <f t="shared" si="22"/>
        <v>0</v>
      </c>
      <c r="AF38" s="186">
        <f t="shared" si="23"/>
        <v>0</v>
      </c>
      <c r="AG38" s="182"/>
      <c r="AH38" s="196"/>
      <c r="AI38" s="3"/>
      <c r="AJ38" s="37"/>
      <c r="AK38" s="16"/>
      <c r="AL38" s="3"/>
      <c r="AM38" s="107"/>
      <c r="AN38" s="191"/>
      <c r="AO38" s="3"/>
      <c r="AP38" s="3"/>
      <c r="AQ38" s="3"/>
      <c r="AR38" s="3"/>
      <c r="AS38" s="3"/>
      <c r="AT38" s="3"/>
      <c r="AU38" s="3"/>
      <c r="AV38" s="3"/>
      <c r="AW38" s="3"/>
    </row>
    <row r="39" spans="1:51" ht="13.5" customHeight="1">
      <c r="A39" s="49"/>
      <c r="B39" s="66"/>
      <c r="C39" s="60"/>
      <c r="D39" s="49"/>
      <c r="E39" s="49"/>
      <c r="F39" s="62"/>
      <c r="G39" s="49"/>
      <c r="H39" s="64"/>
      <c r="I39" s="99"/>
      <c r="J39" s="60"/>
      <c r="K39" s="49"/>
      <c r="L39" s="185"/>
      <c r="M39" s="193"/>
      <c r="N39" s="193"/>
      <c r="O39" s="193"/>
      <c r="P39" s="56"/>
      <c r="Q39" s="193"/>
      <c r="R39" s="49"/>
      <c r="S39" s="66"/>
      <c r="T39" s="56"/>
      <c r="U39" s="56"/>
      <c r="V39" s="56"/>
      <c r="W39" s="56"/>
      <c r="X39" s="150"/>
      <c r="Y39" s="55"/>
      <c r="Z39" s="150"/>
      <c r="AA39" s="56"/>
      <c r="AB39" s="150"/>
      <c r="AC39" s="150"/>
      <c r="AD39" s="56"/>
      <c r="AE39" s="55"/>
      <c r="AF39" s="55"/>
      <c r="AG39" s="203"/>
      <c r="AH39" s="196"/>
      <c r="AI39" s="3"/>
      <c r="AJ39" s="37"/>
      <c r="AK39" s="16"/>
      <c r="AL39" s="3"/>
      <c r="AM39" s="37"/>
      <c r="AN39" s="16"/>
      <c r="AO39" s="3"/>
      <c r="AP39" s="3"/>
      <c r="AQ39" s="3"/>
      <c r="AR39" s="3"/>
      <c r="AS39" s="3"/>
      <c r="AT39" s="3"/>
      <c r="AU39" s="3"/>
      <c r="AV39" s="3"/>
      <c r="AW39" s="3"/>
    </row>
    <row r="40" spans="1:51" ht="8.85" customHeight="1">
      <c r="A40" s="49"/>
      <c r="B40" s="133"/>
      <c r="C40" s="60"/>
      <c r="D40" s="49"/>
      <c r="E40" s="49"/>
      <c r="F40" s="49"/>
      <c r="G40" s="49"/>
      <c r="H40" s="49"/>
      <c r="I40" s="56"/>
      <c r="J40" s="56"/>
      <c r="K40" s="56"/>
      <c r="L40" s="193"/>
      <c r="M40" s="193"/>
      <c r="N40" s="193"/>
      <c r="O40" s="193"/>
      <c r="P40" s="193"/>
      <c r="Q40" s="193"/>
      <c r="R40" s="49"/>
      <c r="S40" s="200"/>
      <c r="T40" s="56"/>
      <c r="U40" s="56"/>
      <c r="V40" s="56"/>
      <c r="W40" s="56"/>
      <c r="X40" s="150"/>
      <c r="Y40" s="55"/>
      <c r="Z40" s="150"/>
      <c r="AA40" s="56"/>
      <c r="AB40" s="150"/>
      <c r="AC40" s="150"/>
      <c r="AD40" s="56"/>
      <c r="AE40" s="55"/>
      <c r="AF40" s="55"/>
      <c r="AG40" s="55"/>
      <c r="AH40" s="200"/>
      <c r="AI40" s="3"/>
      <c r="AJ40" s="15"/>
      <c r="AK40" s="3"/>
      <c r="AL40" s="3"/>
      <c r="AM40" s="37"/>
      <c r="AN40" s="16"/>
      <c r="AO40" s="3"/>
      <c r="AP40" s="3"/>
      <c r="AQ40" s="3"/>
      <c r="AR40" s="3"/>
      <c r="AS40" s="3"/>
      <c r="AT40" s="3"/>
      <c r="AU40" s="3"/>
      <c r="AV40" s="3"/>
      <c r="AW40" s="3"/>
    </row>
    <row r="41" spans="1:51" ht="11.45" customHeight="1">
      <c r="A41" s="49"/>
      <c r="B41" s="112" t="s">
        <v>179</v>
      </c>
      <c r="C41" s="160" t="s">
        <v>7</v>
      </c>
      <c r="D41" s="62" t="s">
        <v>8</v>
      </c>
      <c r="E41" s="62" t="s">
        <v>0</v>
      </c>
      <c r="F41" s="62" t="s">
        <v>8</v>
      </c>
      <c r="G41" s="62" t="s">
        <v>0</v>
      </c>
      <c r="H41" s="62" t="s">
        <v>7</v>
      </c>
      <c r="I41" s="182"/>
      <c r="J41" s="183" t="s">
        <v>25</v>
      </c>
      <c r="K41" s="184" t="s">
        <v>186</v>
      </c>
      <c r="L41" s="185" t="s">
        <v>5</v>
      </c>
      <c r="M41" s="185" t="s">
        <v>187</v>
      </c>
      <c r="N41" s="185" t="s">
        <v>1</v>
      </c>
      <c r="O41" s="185" t="s">
        <v>1</v>
      </c>
      <c r="P41" s="185" t="s">
        <v>188</v>
      </c>
      <c r="Q41" s="190"/>
      <c r="R41" s="49"/>
      <c r="S41" s="112" t="s">
        <v>179</v>
      </c>
      <c r="T41" s="150"/>
      <c r="U41" s="150"/>
      <c r="V41" s="150"/>
      <c r="W41" s="150"/>
      <c r="X41" s="150"/>
      <c r="Y41" s="55" t="s">
        <v>24</v>
      </c>
      <c r="Z41" s="150"/>
      <c r="AA41" s="56"/>
      <c r="AB41" s="150"/>
      <c r="AC41" s="150"/>
      <c r="AD41" s="56"/>
      <c r="AE41" s="55" t="s">
        <v>24</v>
      </c>
      <c r="AF41" s="55" t="s">
        <v>7</v>
      </c>
      <c r="AG41" s="55"/>
      <c r="AH41" s="112"/>
      <c r="AI41" s="3"/>
      <c r="AJ41" s="109"/>
      <c r="AK41" s="189"/>
      <c r="AL41" s="3"/>
      <c r="AM41" s="37"/>
      <c r="AN41" s="16"/>
      <c r="AO41" s="3"/>
      <c r="AP41" s="3"/>
      <c r="AQ41" s="3"/>
      <c r="AR41" s="3"/>
      <c r="AS41" s="3"/>
      <c r="AT41" s="3"/>
      <c r="AU41" s="3"/>
      <c r="AV41" s="3"/>
      <c r="AW41" s="3"/>
    </row>
    <row r="42" spans="1:51" ht="12" customHeight="1">
      <c r="A42" s="49"/>
      <c r="B42" s="112"/>
      <c r="C42" s="160" t="s">
        <v>132</v>
      </c>
      <c r="D42" s="62" t="s">
        <v>9</v>
      </c>
      <c r="E42" s="62" t="s">
        <v>189</v>
      </c>
      <c r="F42" s="62" t="s">
        <v>10</v>
      </c>
      <c r="G42" s="62" t="s">
        <v>190</v>
      </c>
      <c r="H42" s="62" t="s">
        <v>6</v>
      </c>
      <c r="I42" s="182"/>
      <c r="J42" s="183" t="s">
        <v>27</v>
      </c>
      <c r="K42" s="184" t="s">
        <v>30</v>
      </c>
      <c r="L42" s="190"/>
      <c r="M42" s="185" t="s">
        <v>191</v>
      </c>
      <c r="N42" s="190" t="s">
        <v>50</v>
      </c>
      <c r="O42" s="190" t="s">
        <v>2</v>
      </c>
      <c r="P42" s="185" t="s">
        <v>3</v>
      </c>
      <c r="Q42" s="190"/>
      <c r="R42" s="49"/>
      <c r="S42" s="112"/>
      <c r="T42" s="56" t="s">
        <v>192</v>
      </c>
      <c r="U42" s="56" t="s">
        <v>193</v>
      </c>
      <c r="V42" s="56" t="s">
        <v>194</v>
      </c>
      <c r="W42" s="56" t="s">
        <v>195</v>
      </c>
      <c r="X42" s="150" t="s">
        <v>196</v>
      </c>
      <c r="Y42" s="55" t="s">
        <v>11</v>
      </c>
      <c r="Z42" s="150" t="s">
        <v>197</v>
      </c>
      <c r="AA42" s="56" t="s">
        <v>198</v>
      </c>
      <c r="AB42" s="150" t="s">
        <v>199</v>
      </c>
      <c r="AC42" s="150" t="s">
        <v>45</v>
      </c>
      <c r="AD42" s="56" t="s">
        <v>200</v>
      </c>
      <c r="AE42" s="55" t="s">
        <v>26</v>
      </c>
      <c r="AF42" s="55" t="s">
        <v>6</v>
      </c>
      <c r="AG42" s="55"/>
      <c r="AH42" s="112"/>
      <c r="AI42" s="3"/>
      <c r="AJ42" s="109"/>
      <c r="AK42" s="191"/>
      <c r="AL42" s="3"/>
      <c r="AM42" s="37"/>
      <c r="AN42" s="16"/>
      <c r="AO42" s="3"/>
      <c r="AP42" s="3"/>
      <c r="AQ42" s="3"/>
      <c r="AR42" s="3"/>
      <c r="AS42" s="3"/>
      <c r="AT42" s="3"/>
      <c r="AU42" s="3"/>
      <c r="AV42" s="3"/>
      <c r="AW42" s="3"/>
      <c r="AY42" s="2"/>
    </row>
    <row r="43" spans="1:51" ht="8.25" customHeight="1">
      <c r="A43" s="49"/>
      <c r="AG43" s="55"/>
      <c r="AH43" s="196"/>
      <c r="AI43" s="3"/>
      <c r="AJ43" s="37"/>
      <c r="AK43" s="3"/>
      <c r="AL43" s="3"/>
      <c r="AM43" s="37"/>
      <c r="AN43" s="16"/>
      <c r="AO43" s="3"/>
      <c r="AP43" s="3"/>
      <c r="AQ43" s="3"/>
      <c r="AR43" s="3"/>
      <c r="AS43" s="3"/>
      <c r="AT43" s="3"/>
      <c r="AU43" s="3"/>
      <c r="AV43" s="3"/>
      <c r="AW43" s="3"/>
    </row>
    <row r="44" spans="1:51" ht="13.5" customHeight="1">
      <c r="A44" s="49">
        <v>1</v>
      </c>
      <c r="B44" s="66" t="s">
        <v>4</v>
      </c>
      <c r="C44" s="60">
        <f t="shared" ref="C44:C50" si="24">SUM(E44+G44)</f>
        <v>20</v>
      </c>
      <c r="D44" s="49">
        <f t="shared" ref="D44:D50" si="25">SUM(T44:X44)</f>
        <v>635</v>
      </c>
      <c r="E44" s="49">
        <v>10</v>
      </c>
      <c r="F44" s="62">
        <f t="shared" ref="F44:F50" si="26">SUM(Z44:AD44)</f>
        <v>655</v>
      </c>
      <c r="G44" s="49">
        <v>10</v>
      </c>
      <c r="H44" s="49">
        <f t="shared" ref="H44:H50" si="27">SUM(D44+F44)</f>
        <v>1290</v>
      </c>
      <c r="I44" s="56"/>
      <c r="J44" s="60">
        <v>1392</v>
      </c>
      <c r="K44" s="49" t="s">
        <v>218</v>
      </c>
      <c r="L44" s="193">
        <f t="shared" ref="L44:L50" si="28">IF(H44&gt;J44,1,0)</f>
        <v>0</v>
      </c>
      <c r="M44" s="3"/>
      <c r="N44" s="193"/>
      <c r="O44" s="193"/>
      <c r="P44" s="193"/>
      <c r="Q44" s="193"/>
      <c r="R44" s="56"/>
      <c r="S44" s="66" t="s">
        <v>4</v>
      </c>
      <c r="T44" s="194">
        <v>111</v>
      </c>
      <c r="U44" s="56">
        <v>126</v>
      </c>
      <c r="V44" s="56">
        <v>130</v>
      </c>
      <c r="W44" s="56">
        <v>144</v>
      </c>
      <c r="X44" s="150">
        <v>124</v>
      </c>
      <c r="Y44" s="55">
        <f t="shared" ref="Y44:Y50" si="29">SUM(T44:X44)</f>
        <v>635</v>
      </c>
      <c r="Z44" s="150">
        <v>123</v>
      </c>
      <c r="AA44" s="56">
        <v>140</v>
      </c>
      <c r="AB44" s="150">
        <v>133</v>
      </c>
      <c r="AC44" s="150">
        <v>140</v>
      </c>
      <c r="AD44" s="56">
        <v>119</v>
      </c>
      <c r="AE44" s="55">
        <f t="shared" ref="AE44:AE50" si="30">SUM(Z44:AD44)</f>
        <v>655</v>
      </c>
      <c r="AF44" s="55">
        <f t="shared" ref="AF44:AF50" si="31">SUM(Y44+AE44)</f>
        <v>1290</v>
      </c>
      <c r="AK44" s="16"/>
      <c r="AL44" s="3"/>
      <c r="AM44" s="37"/>
      <c r="AN44" s="16"/>
      <c r="AO44" s="3"/>
      <c r="AP44" s="3"/>
      <c r="AQ44" s="3"/>
      <c r="AR44" s="3"/>
      <c r="AS44" s="3"/>
      <c r="AT44" s="3"/>
      <c r="AU44" s="3"/>
      <c r="AV44" s="3"/>
      <c r="AW44" s="3"/>
    </row>
    <row r="45" spans="1:51" ht="13.5" customHeight="1">
      <c r="A45" s="49">
        <v>2</v>
      </c>
      <c r="B45" s="129" t="s">
        <v>147</v>
      </c>
      <c r="C45" s="160">
        <f t="shared" si="24"/>
        <v>18</v>
      </c>
      <c r="D45" s="62">
        <f t="shared" si="25"/>
        <v>618</v>
      </c>
      <c r="E45" s="49">
        <v>9</v>
      </c>
      <c r="F45" s="197">
        <f t="shared" si="26"/>
        <v>654</v>
      </c>
      <c r="G45" s="49">
        <v>9</v>
      </c>
      <c r="H45" s="49">
        <f t="shared" si="27"/>
        <v>1272</v>
      </c>
      <c r="I45" s="199"/>
      <c r="J45" s="160">
        <v>1286</v>
      </c>
      <c r="K45" s="49" t="s">
        <v>219</v>
      </c>
      <c r="L45" s="185">
        <f t="shared" si="28"/>
        <v>0</v>
      </c>
      <c r="M45" s="193"/>
      <c r="N45" s="185"/>
      <c r="O45" s="3"/>
      <c r="P45" s="3"/>
      <c r="S45" s="129" t="s">
        <v>147</v>
      </c>
      <c r="T45" s="56">
        <v>131</v>
      </c>
      <c r="U45" s="56">
        <v>103</v>
      </c>
      <c r="V45" s="56">
        <v>124</v>
      </c>
      <c r="W45" s="56">
        <v>125</v>
      </c>
      <c r="X45" s="150">
        <v>135</v>
      </c>
      <c r="Y45" s="55">
        <f t="shared" si="29"/>
        <v>618</v>
      </c>
      <c r="Z45" s="195">
        <v>140</v>
      </c>
      <c r="AA45" s="56">
        <v>128</v>
      </c>
      <c r="AB45" s="150">
        <v>118</v>
      </c>
      <c r="AC45" s="150">
        <v>140</v>
      </c>
      <c r="AD45" s="56">
        <v>128</v>
      </c>
      <c r="AE45" s="55">
        <f t="shared" si="30"/>
        <v>654</v>
      </c>
      <c r="AF45" s="55">
        <f t="shared" si="31"/>
        <v>1272</v>
      </c>
      <c r="AG45" s="55"/>
      <c r="AH45" s="196"/>
      <c r="AI45" s="3"/>
      <c r="AJ45" s="37"/>
      <c r="AK45" s="16"/>
      <c r="AL45" s="3"/>
      <c r="AM45" s="15"/>
      <c r="AN45" s="3"/>
      <c r="AO45" s="3"/>
      <c r="AP45" s="3"/>
      <c r="AQ45" s="3"/>
      <c r="AR45" s="3"/>
      <c r="AS45" s="3"/>
      <c r="AT45" s="3"/>
      <c r="AU45" s="3"/>
      <c r="AV45" s="3"/>
      <c r="AW45" s="3"/>
    </row>
    <row r="46" spans="1:51" ht="13.5" customHeight="1">
      <c r="A46" s="49">
        <v>3</v>
      </c>
      <c r="B46" s="129" t="s">
        <v>165</v>
      </c>
      <c r="C46" s="160">
        <f t="shared" si="24"/>
        <v>15</v>
      </c>
      <c r="D46" s="62">
        <f t="shared" si="25"/>
        <v>594</v>
      </c>
      <c r="E46" s="49">
        <v>8</v>
      </c>
      <c r="F46" s="197">
        <f t="shared" si="26"/>
        <v>569</v>
      </c>
      <c r="G46" s="49">
        <v>7</v>
      </c>
      <c r="H46" s="49">
        <f t="shared" si="27"/>
        <v>1163</v>
      </c>
      <c r="I46" s="199"/>
      <c r="J46" s="60">
        <v>1166</v>
      </c>
      <c r="K46" s="62" t="s">
        <v>220</v>
      </c>
      <c r="L46" s="185">
        <f t="shared" si="28"/>
        <v>0</v>
      </c>
      <c r="M46" s="193"/>
      <c r="N46" s="56"/>
      <c r="O46" s="193"/>
      <c r="P46" s="56"/>
      <c r="Q46" s="193">
        <v>5</v>
      </c>
      <c r="R46" s="49"/>
      <c r="S46" s="129" t="s">
        <v>165</v>
      </c>
      <c r="T46" s="56">
        <v>112</v>
      </c>
      <c r="U46" s="56">
        <v>128</v>
      </c>
      <c r="V46" s="56">
        <v>109</v>
      </c>
      <c r="W46" s="56">
        <v>125</v>
      </c>
      <c r="X46" s="150">
        <v>120</v>
      </c>
      <c r="Y46" s="55">
        <f t="shared" si="29"/>
        <v>594</v>
      </c>
      <c r="Z46" s="150">
        <v>126</v>
      </c>
      <c r="AA46" s="56">
        <v>126</v>
      </c>
      <c r="AB46" s="150">
        <v>98</v>
      </c>
      <c r="AC46" s="150">
        <v>107</v>
      </c>
      <c r="AD46" s="56">
        <v>112</v>
      </c>
      <c r="AE46" s="55">
        <f t="shared" si="30"/>
        <v>569</v>
      </c>
      <c r="AF46" s="55">
        <f t="shared" si="31"/>
        <v>1163</v>
      </c>
      <c r="AG46" s="55"/>
      <c r="AH46" s="196"/>
      <c r="AI46" s="3"/>
      <c r="AJ46" s="37"/>
      <c r="AK46" s="16"/>
      <c r="AL46" s="3"/>
      <c r="AM46" s="15"/>
      <c r="AN46" s="3"/>
      <c r="AO46" s="3"/>
      <c r="AP46" s="3"/>
      <c r="AQ46" s="3"/>
      <c r="AR46" s="3"/>
      <c r="AS46" s="3"/>
      <c r="AT46" s="3"/>
      <c r="AU46" s="3"/>
      <c r="AV46" s="3"/>
      <c r="AW46" s="3"/>
    </row>
    <row r="47" spans="1:51" ht="13.5" customHeight="1">
      <c r="A47" s="49">
        <v>4</v>
      </c>
      <c r="B47" s="129" t="s">
        <v>166</v>
      </c>
      <c r="C47" s="160">
        <f t="shared" si="24"/>
        <v>15</v>
      </c>
      <c r="D47" s="3">
        <f t="shared" si="25"/>
        <v>564</v>
      </c>
      <c r="E47" s="3">
        <v>7</v>
      </c>
      <c r="F47" s="3">
        <f t="shared" si="26"/>
        <v>637</v>
      </c>
      <c r="G47" s="3">
        <v>8</v>
      </c>
      <c r="H47" s="49">
        <f t="shared" si="27"/>
        <v>1201</v>
      </c>
      <c r="I47" s="99" t="s">
        <v>221</v>
      </c>
      <c r="J47" s="5">
        <v>1201</v>
      </c>
      <c r="K47" s="62" t="s">
        <v>222</v>
      </c>
      <c r="L47" s="3">
        <f t="shared" si="28"/>
        <v>0</v>
      </c>
      <c r="S47" s="129" t="s">
        <v>166</v>
      </c>
      <c r="T47" s="56">
        <v>107</v>
      </c>
      <c r="U47" s="56">
        <v>122</v>
      </c>
      <c r="V47" s="56">
        <v>107</v>
      </c>
      <c r="W47" s="56">
        <v>108</v>
      </c>
      <c r="X47" s="150">
        <v>120</v>
      </c>
      <c r="Y47" s="55">
        <f t="shared" si="29"/>
        <v>564</v>
      </c>
      <c r="Z47" s="150">
        <v>127</v>
      </c>
      <c r="AA47" s="56">
        <v>126</v>
      </c>
      <c r="AB47" s="150">
        <v>140</v>
      </c>
      <c r="AC47" s="150">
        <v>124</v>
      </c>
      <c r="AD47" s="56">
        <v>120</v>
      </c>
      <c r="AE47" s="55">
        <f t="shared" si="30"/>
        <v>637</v>
      </c>
      <c r="AF47" s="55">
        <f t="shared" si="31"/>
        <v>1201</v>
      </c>
      <c r="AG47" s="55"/>
      <c r="AH47" s="200"/>
      <c r="AI47" s="3"/>
      <c r="AJ47" s="15"/>
      <c r="AK47" s="16"/>
      <c r="AL47" s="3"/>
      <c r="AM47" s="15"/>
      <c r="AN47" s="3"/>
      <c r="AO47" s="3"/>
      <c r="AP47" s="3"/>
      <c r="AQ47" s="3"/>
      <c r="AR47" s="3"/>
      <c r="AS47" s="3"/>
      <c r="AT47" s="3"/>
      <c r="AU47" s="3"/>
      <c r="AV47" s="3"/>
      <c r="AW47" s="3"/>
    </row>
    <row r="48" spans="1:51" ht="13.5" customHeight="1">
      <c r="A48" s="49">
        <v>5</v>
      </c>
      <c r="B48" s="66" t="s">
        <v>156</v>
      </c>
      <c r="C48" s="60">
        <f t="shared" si="24"/>
        <v>0</v>
      </c>
      <c r="D48" s="62">
        <f t="shared" si="25"/>
        <v>0</v>
      </c>
      <c r="E48" s="49">
        <v>0</v>
      </c>
      <c r="F48" s="49">
        <f t="shared" si="26"/>
        <v>0</v>
      </c>
      <c r="G48" s="49">
        <v>0</v>
      </c>
      <c r="H48" s="49">
        <f t="shared" si="27"/>
        <v>0</v>
      </c>
      <c r="I48" s="56"/>
      <c r="J48" s="60">
        <v>1336</v>
      </c>
      <c r="K48" s="49" t="s">
        <v>223</v>
      </c>
      <c r="L48" s="185">
        <f t="shared" si="28"/>
        <v>0</v>
      </c>
      <c r="M48" s="193"/>
      <c r="N48" s="193"/>
      <c r="O48" s="193"/>
      <c r="P48" s="204"/>
      <c r="Q48" s="193"/>
      <c r="R48" s="49"/>
      <c r="S48" s="66" t="s">
        <v>156</v>
      </c>
      <c r="T48" s="56"/>
      <c r="U48" s="56"/>
      <c r="V48" s="56"/>
      <c r="W48" s="56"/>
      <c r="X48" s="150"/>
      <c r="Y48" s="55">
        <f t="shared" si="29"/>
        <v>0</v>
      </c>
      <c r="Z48" s="150"/>
      <c r="AA48" s="56"/>
      <c r="AB48" s="150"/>
      <c r="AC48" s="150"/>
      <c r="AD48" s="56"/>
      <c r="AE48" s="55">
        <f t="shared" si="30"/>
        <v>0</v>
      </c>
      <c r="AF48" s="55">
        <f t="shared" si="31"/>
        <v>0</v>
      </c>
      <c r="AG48" s="55"/>
      <c r="AH48" s="196"/>
      <c r="AI48" s="3"/>
      <c r="AJ48" s="37"/>
      <c r="AK48" s="16"/>
      <c r="AL48" s="3"/>
      <c r="AM48" s="107"/>
      <c r="AN48" s="191"/>
      <c r="AO48" s="3"/>
      <c r="AP48" s="3"/>
      <c r="AQ48" s="3"/>
      <c r="AR48" s="3"/>
      <c r="AS48" s="3"/>
      <c r="AT48" s="3"/>
      <c r="AU48" s="3"/>
      <c r="AV48" s="3"/>
      <c r="AW48" s="3"/>
    </row>
    <row r="49" spans="1:51" ht="13.5" customHeight="1">
      <c r="A49" s="49">
        <v>6</v>
      </c>
      <c r="B49" s="129" t="s">
        <v>164</v>
      </c>
      <c r="C49" s="160">
        <f t="shared" si="24"/>
        <v>0</v>
      </c>
      <c r="D49" s="3">
        <f t="shared" si="25"/>
        <v>0</v>
      </c>
      <c r="E49" s="62">
        <v>0</v>
      </c>
      <c r="F49" s="3">
        <f t="shared" si="26"/>
        <v>0</v>
      </c>
      <c r="G49" s="62">
        <v>0</v>
      </c>
      <c r="H49" s="49">
        <f t="shared" si="27"/>
        <v>0</v>
      </c>
      <c r="I49" s="205"/>
      <c r="J49" s="60">
        <v>1199</v>
      </c>
      <c r="K49" s="49" t="s">
        <v>224</v>
      </c>
      <c r="L49" s="193">
        <f t="shared" si="28"/>
        <v>0</v>
      </c>
      <c r="M49" s="185"/>
      <c r="N49" s="190"/>
      <c r="O49" s="190"/>
      <c r="P49" s="185"/>
      <c r="Q49" s="190"/>
      <c r="R49" s="49"/>
      <c r="S49" s="129" t="s">
        <v>164</v>
      </c>
      <c r="T49" s="56"/>
      <c r="U49" s="56"/>
      <c r="V49" s="56"/>
      <c r="W49" s="56"/>
      <c r="X49" s="150"/>
      <c r="Y49" s="55">
        <f t="shared" si="29"/>
        <v>0</v>
      </c>
      <c r="Z49" s="150"/>
      <c r="AA49" s="56"/>
      <c r="AB49" s="150"/>
      <c r="AC49" s="150"/>
      <c r="AD49" s="56"/>
      <c r="AE49" s="55">
        <f t="shared" si="30"/>
        <v>0</v>
      </c>
      <c r="AF49" s="55">
        <f t="shared" si="31"/>
        <v>0</v>
      </c>
      <c r="AG49" s="55"/>
      <c r="AH49" s="108"/>
      <c r="AI49" s="3"/>
      <c r="AJ49" s="107"/>
      <c r="AK49" s="3"/>
      <c r="AL49" s="3"/>
      <c r="AM49" s="37"/>
      <c r="AN49" s="16"/>
      <c r="AO49" s="3"/>
      <c r="AP49" s="3"/>
      <c r="AQ49" s="3"/>
      <c r="AR49" s="3"/>
      <c r="AS49" s="3"/>
      <c r="AT49" s="3"/>
      <c r="AU49" s="3"/>
      <c r="AV49" s="3"/>
      <c r="AW49" s="3"/>
    </row>
    <row r="50" spans="1:51" ht="12" customHeight="1">
      <c r="A50" s="49">
        <v>7</v>
      </c>
      <c r="B50" s="66" t="s">
        <v>36</v>
      </c>
      <c r="C50" s="160">
        <f t="shared" si="24"/>
        <v>0</v>
      </c>
      <c r="D50" s="49">
        <f t="shared" si="25"/>
        <v>0</v>
      </c>
      <c r="E50" s="62">
        <v>0</v>
      </c>
      <c r="F50" s="62">
        <f t="shared" si="26"/>
        <v>0</v>
      </c>
      <c r="G50" s="62">
        <v>0</v>
      </c>
      <c r="H50" s="62">
        <f t="shared" si="27"/>
        <v>0</v>
      </c>
      <c r="I50" s="206"/>
      <c r="J50" s="60">
        <v>1243</v>
      </c>
      <c r="K50" s="62" t="s">
        <v>225</v>
      </c>
      <c r="L50" s="193">
        <f t="shared" si="28"/>
        <v>0</v>
      </c>
      <c r="M50" s="193"/>
      <c r="N50" s="185"/>
      <c r="O50" s="185"/>
      <c r="P50" s="56"/>
      <c r="Q50" s="185"/>
      <c r="R50" s="187"/>
      <c r="S50" s="66" t="s">
        <v>36</v>
      </c>
      <c r="T50" s="56"/>
      <c r="U50" s="56"/>
      <c r="V50" s="56"/>
      <c r="W50" s="56"/>
      <c r="X50" s="150"/>
      <c r="Y50" s="55">
        <f t="shared" si="29"/>
        <v>0</v>
      </c>
      <c r="Z50" s="150"/>
      <c r="AA50" s="56"/>
      <c r="AB50" s="150"/>
      <c r="AC50" s="150"/>
      <c r="AD50" s="56"/>
      <c r="AE50" s="55">
        <f t="shared" si="30"/>
        <v>0</v>
      </c>
      <c r="AF50" s="55">
        <f t="shared" si="31"/>
        <v>0</v>
      </c>
      <c r="AG50" s="55"/>
      <c r="AH50" s="196"/>
      <c r="AI50" s="3"/>
      <c r="AJ50" s="37"/>
      <c r="AK50" s="191"/>
      <c r="AL50" s="3"/>
      <c r="AM50" s="37"/>
      <c r="AN50" s="16"/>
      <c r="AO50" s="3"/>
      <c r="AP50" s="3"/>
      <c r="AQ50" s="3"/>
      <c r="AR50" s="3"/>
      <c r="AS50" s="3"/>
      <c r="AT50" s="3"/>
      <c r="AU50" s="3"/>
      <c r="AV50" s="3"/>
      <c r="AW50" s="3"/>
    </row>
    <row r="51" spans="1:51" ht="15.75" customHeight="1">
      <c r="A51" s="49"/>
      <c r="B51" s="207"/>
      <c r="C51" s="160"/>
      <c r="D51" s="62"/>
      <c r="E51" s="49"/>
      <c r="F51" s="197"/>
      <c r="G51" s="49"/>
      <c r="H51" s="197"/>
      <c r="I51" s="162"/>
      <c r="J51" s="160"/>
      <c r="K51" s="49"/>
      <c r="M51" s="193"/>
      <c r="N51" s="56"/>
      <c r="S51" s="207"/>
      <c r="T51" s="56"/>
      <c r="U51" s="56"/>
      <c r="V51" s="56"/>
      <c r="W51" s="56"/>
      <c r="X51" s="150"/>
      <c r="Y51" s="55"/>
      <c r="Z51" s="150"/>
      <c r="AA51" s="56"/>
      <c r="AB51" s="150"/>
      <c r="AC51" s="150"/>
      <c r="AD51" s="208"/>
      <c r="AE51" s="55"/>
      <c r="AF51" s="55"/>
      <c r="AG51" s="55"/>
      <c r="AH51" s="196"/>
      <c r="AI51" s="3"/>
      <c r="AJ51" s="37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</row>
    <row r="52" spans="1:51" ht="13.5" customHeight="1">
      <c r="A52" s="49"/>
      <c r="B52" s="65"/>
      <c r="C52" s="5"/>
      <c r="D52" s="62"/>
      <c r="E52" s="49"/>
      <c r="F52" s="197"/>
      <c r="G52" s="49"/>
      <c r="H52" s="197"/>
      <c r="I52" s="201"/>
      <c r="J52" s="160"/>
      <c r="K52" s="49"/>
      <c r="L52" s="185"/>
      <c r="M52" s="193"/>
      <c r="N52" s="56"/>
      <c r="O52" s="3"/>
      <c r="P52" s="3"/>
      <c r="R52" s="73"/>
      <c r="S52" s="65"/>
      <c r="T52" s="56"/>
      <c r="U52" s="56"/>
      <c r="V52" s="56"/>
      <c r="W52" s="56"/>
      <c r="X52" s="150"/>
      <c r="Y52" s="55"/>
      <c r="Z52" s="150"/>
      <c r="AA52" s="56"/>
      <c r="AB52" s="150"/>
      <c r="AC52" s="150"/>
      <c r="AD52" s="56"/>
      <c r="AE52" s="55"/>
      <c r="AF52" s="55"/>
      <c r="AG52" s="55"/>
      <c r="AH52" s="196"/>
      <c r="AI52" s="3"/>
      <c r="AJ52" s="37"/>
      <c r="AK52" s="16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</row>
    <row r="53" spans="1:51" ht="13.5" customHeight="1">
      <c r="A53" s="49"/>
      <c r="B53" s="137"/>
      <c r="C53" s="5"/>
      <c r="D53" s="62"/>
      <c r="E53" s="49"/>
      <c r="F53" s="197"/>
      <c r="G53" s="49"/>
      <c r="H53" s="197"/>
      <c r="I53" s="209"/>
      <c r="J53" s="160"/>
      <c r="K53" s="49"/>
      <c r="L53" s="185"/>
      <c r="M53" s="193"/>
      <c r="N53" s="185"/>
      <c r="O53" s="185"/>
      <c r="P53" s="56"/>
      <c r="Q53" s="185"/>
      <c r="R53" s="187"/>
      <c r="S53" s="137"/>
      <c r="T53" s="56"/>
      <c r="U53" s="56"/>
      <c r="V53" s="56"/>
      <c r="W53" s="56"/>
      <c r="X53" s="150"/>
      <c r="Y53" s="55"/>
      <c r="Z53" s="150"/>
      <c r="AA53" s="56"/>
      <c r="AB53" s="150"/>
      <c r="AC53" s="150"/>
      <c r="AD53" s="56"/>
      <c r="AE53" s="55"/>
      <c r="AF53" s="55"/>
      <c r="AG53" s="55"/>
      <c r="AH53" s="196"/>
      <c r="AI53" s="3"/>
      <c r="AJ53" s="37"/>
      <c r="AK53" s="16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</row>
    <row r="54" spans="1:51" ht="13.5" customHeight="1">
      <c r="A54" s="49"/>
      <c r="B54" s="129"/>
      <c r="C54" s="160"/>
      <c r="D54" s="49"/>
      <c r="E54" s="49"/>
      <c r="F54" s="197"/>
      <c r="G54" s="49"/>
      <c r="H54" s="197"/>
      <c r="I54" s="201"/>
      <c r="J54" s="60"/>
      <c r="K54" s="210"/>
      <c r="L54" s="185"/>
      <c r="M54" s="193"/>
      <c r="N54" s="193"/>
      <c r="O54" s="193"/>
      <c r="P54" s="56"/>
      <c r="Q54" s="5"/>
      <c r="R54" s="49"/>
      <c r="S54" s="129"/>
      <c r="T54" s="56"/>
      <c r="U54" s="56"/>
      <c r="V54" s="56"/>
      <c r="W54" s="56"/>
      <c r="X54" s="150"/>
      <c r="Y54" s="55"/>
      <c r="Z54" s="150"/>
      <c r="AA54" s="56"/>
      <c r="AB54" s="150"/>
      <c r="AC54" s="150"/>
      <c r="AD54" s="56"/>
      <c r="AE54" s="55"/>
      <c r="AF54" s="55"/>
      <c r="AG54" s="55"/>
      <c r="AH54" s="196"/>
      <c r="AI54" s="3"/>
      <c r="AJ54" s="37"/>
      <c r="AK54" s="16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</row>
    <row r="55" spans="1:51" ht="13.5" customHeight="1">
      <c r="A55" s="49"/>
      <c r="B55" s="137"/>
      <c r="C55" s="160"/>
      <c r="D55" s="49"/>
      <c r="E55" s="49"/>
      <c r="F55" s="197"/>
      <c r="G55" s="49"/>
      <c r="H55" s="197"/>
      <c r="I55" s="201"/>
      <c r="J55" s="160"/>
      <c r="K55" s="211"/>
      <c r="L55" s="185"/>
      <c r="M55" s="193"/>
      <c r="N55" s="185"/>
      <c r="O55" s="185"/>
      <c r="P55" s="56"/>
      <c r="Q55" s="193"/>
      <c r="R55" s="49"/>
      <c r="S55" s="137"/>
      <c r="T55" s="56"/>
      <c r="U55" s="56"/>
      <c r="V55" s="56"/>
      <c r="W55" s="56"/>
      <c r="X55" s="150"/>
      <c r="Y55" s="55"/>
      <c r="Z55" s="150"/>
      <c r="AA55" s="56"/>
      <c r="AB55" s="150"/>
      <c r="AC55" s="150"/>
      <c r="AD55" s="56"/>
      <c r="AE55" s="55"/>
      <c r="AF55" s="55"/>
      <c r="AK55" s="16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</row>
    <row r="56" spans="1:51" ht="13.5" customHeight="1">
      <c r="A56" s="49"/>
      <c r="B56" s="129"/>
      <c r="C56" s="160"/>
      <c r="D56" s="49"/>
      <c r="E56" s="60"/>
      <c r="F56" s="197"/>
      <c r="G56" s="60"/>
      <c r="H56" s="197"/>
      <c r="I56" s="73"/>
      <c r="J56" s="55"/>
      <c r="K56" s="62"/>
      <c r="L56" s="185"/>
      <c r="M56" s="193"/>
      <c r="N56" s="56"/>
      <c r="O56" s="193"/>
      <c r="P56" s="56"/>
      <c r="Q56" s="193"/>
      <c r="R56" s="49"/>
      <c r="S56" s="129"/>
      <c r="T56" s="56"/>
      <c r="U56" s="56"/>
      <c r="V56" s="56"/>
      <c r="W56" s="56"/>
      <c r="X56" s="150"/>
      <c r="Y56" s="55"/>
      <c r="Z56" s="150"/>
      <c r="AA56" s="56"/>
      <c r="AB56" s="150"/>
      <c r="AC56" s="150"/>
      <c r="AD56" s="56"/>
      <c r="AE56" s="55"/>
      <c r="AF56" s="55"/>
      <c r="AG56" s="55"/>
      <c r="AH56" s="196"/>
      <c r="AI56" s="3"/>
      <c r="AJ56" s="37"/>
      <c r="AK56" s="16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</row>
    <row r="57" spans="1:51" ht="13.5" customHeight="1">
      <c r="A57" s="49"/>
      <c r="B57" s="137"/>
      <c r="C57" s="160"/>
      <c r="D57" s="49"/>
      <c r="E57" s="60"/>
      <c r="F57" s="197"/>
      <c r="G57" s="60"/>
      <c r="H57" s="197"/>
      <c r="I57" s="201"/>
      <c r="J57" s="160"/>
      <c r="K57" s="62"/>
      <c r="L57" s="185"/>
      <c r="M57" s="193"/>
      <c r="N57" s="56"/>
      <c r="O57" s="56"/>
      <c r="P57" s="56"/>
      <c r="S57" s="137"/>
      <c r="T57" s="56"/>
      <c r="U57" s="56"/>
      <c r="V57" s="56"/>
      <c r="W57" s="56"/>
      <c r="X57" s="150"/>
      <c r="Y57" s="55"/>
      <c r="Z57" s="150"/>
      <c r="AA57" s="56"/>
      <c r="AB57" s="150"/>
      <c r="AC57" s="150"/>
      <c r="AD57" s="56"/>
      <c r="AE57" s="55"/>
      <c r="AF57" s="55"/>
      <c r="AG57" s="55"/>
      <c r="AH57" s="196"/>
      <c r="AI57" s="3"/>
      <c r="AJ57" s="37"/>
      <c r="AS57" s="3"/>
      <c r="AT57" s="3"/>
      <c r="AU57" s="3"/>
      <c r="AV57" s="3"/>
      <c r="AW57" s="3"/>
    </row>
    <row r="58" spans="1:51" ht="13.5" customHeight="1">
      <c r="A58" s="49"/>
      <c r="B58" s="137"/>
      <c r="C58" s="160"/>
      <c r="D58" s="49"/>
      <c r="E58" s="49"/>
      <c r="F58" s="197"/>
      <c r="G58" s="49"/>
      <c r="H58" s="197"/>
      <c r="I58" s="209"/>
      <c r="J58" s="160"/>
      <c r="K58" s="62"/>
      <c r="L58" s="185"/>
      <c r="M58" s="193"/>
      <c r="N58" s="185"/>
      <c r="O58" s="185"/>
      <c r="P58" s="56"/>
      <c r="Q58" s="190"/>
      <c r="R58" s="212"/>
      <c r="S58" s="137"/>
      <c r="T58" s="56"/>
      <c r="U58" s="56"/>
      <c r="V58" s="56"/>
      <c r="W58" s="56"/>
      <c r="X58" s="150"/>
      <c r="Y58" s="55"/>
      <c r="Z58" s="150"/>
      <c r="AA58" s="56"/>
      <c r="AB58" s="150"/>
      <c r="AC58" s="150"/>
      <c r="AD58" s="56"/>
      <c r="AE58" s="55"/>
      <c r="AF58" s="55"/>
      <c r="AG58" s="55"/>
      <c r="AH58" s="196"/>
      <c r="AI58" s="3"/>
      <c r="AJ58" s="37"/>
      <c r="AK58" s="16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</row>
    <row r="59" spans="1:51" ht="13.5" customHeight="1">
      <c r="A59" s="49"/>
      <c r="B59" s="129"/>
      <c r="C59" s="160"/>
      <c r="D59" s="49"/>
      <c r="E59" s="49"/>
      <c r="F59" s="197"/>
      <c r="G59" s="49"/>
      <c r="H59" s="197"/>
      <c r="I59" s="201"/>
      <c r="J59" s="160"/>
      <c r="K59" s="62"/>
      <c r="L59" s="185"/>
      <c r="M59" s="193"/>
      <c r="N59" s="193"/>
      <c r="O59" s="56"/>
      <c r="P59" s="56"/>
      <c r="Q59" s="122"/>
      <c r="R59" s="122"/>
      <c r="S59" s="129"/>
      <c r="T59" s="56"/>
      <c r="U59" s="56"/>
      <c r="V59" s="56"/>
      <c r="W59" s="56"/>
      <c r="X59" s="150"/>
      <c r="Y59" s="55"/>
      <c r="Z59" s="150"/>
      <c r="AA59" s="56"/>
      <c r="AB59" s="150"/>
      <c r="AC59" s="150"/>
      <c r="AD59" s="56"/>
      <c r="AE59" s="55"/>
      <c r="AF59" s="55"/>
      <c r="AG59" s="55"/>
      <c r="AH59" s="148"/>
      <c r="AI59" s="3"/>
      <c r="AJ59" s="37"/>
    </row>
    <row r="60" spans="1:51" ht="13.5" customHeight="1">
      <c r="A60" s="49"/>
      <c r="B60" s="141"/>
      <c r="C60" s="160"/>
      <c r="D60" s="49"/>
      <c r="E60" s="60"/>
      <c r="F60" s="197"/>
      <c r="G60" s="60"/>
      <c r="H60" s="197"/>
      <c r="I60" s="201"/>
      <c r="J60" s="160"/>
      <c r="K60" s="62"/>
      <c r="L60" s="185"/>
      <c r="M60" s="193"/>
      <c r="N60" s="185"/>
      <c r="O60" s="185"/>
      <c r="P60" s="56"/>
      <c r="Q60" s="193"/>
      <c r="R60" s="49"/>
      <c r="S60" s="141"/>
      <c r="T60" s="56"/>
      <c r="U60" s="56"/>
      <c r="V60" s="56"/>
      <c r="W60" s="56"/>
      <c r="X60" s="150"/>
      <c r="Y60" s="55"/>
      <c r="Z60" s="150"/>
      <c r="AA60" s="56"/>
      <c r="AB60" s="150"/>
      <c r="AC60" s="150"/>
      <c r="AD60" s="56"/>
      <c r="AE60" s="55"/>
      <c r="AF60" s="55"/>
      <c r="AG60" s="55"/>
      <c r="AH60" s="196"/>
      <c r="AI60" s="3"/>
      <c r="AJ60" s="37"/>
      <c r="AK60" s="16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</row>
    <row r="61" spans="1:51" ht="13.5" customHeight="1">
      <c r="A61" s="49"/>
      <c r="B61" s="141"/>
      <c r="D61" s="49"/>
      <c r="F61" s="197"/>
      <c r="H61" s="197"/>
      <c r="L61" s="185"/>
      <c r="M61" s="193"/>
      <c r="N61" s="185"/>
      <c r="P61" s="56"/>
      <c r="T61" s="56"/>
      <c r="U61" s="122"/>
      <c r="V61" s="122"/>
      <c r="W61" s="122"/>
      <c r="X61" s="150"/>
      <c r="Y61" s="55"/>
      <c r="Z61" s="150"/>
      <c r="AA61" s="56"/>
      <c r="AB61" s="150"/>
      <c r="AC61" s="150"/>
      <c r="AD61" s="56"/>
      <c r="AE61" s="55"/>
      <c r="AF61" s="55"/>
      <c r="AG61" s="182"/>
      <c r="AH61" s="148"/>
      <c r="AJ61" s="15"/>
      <c r="AK61" s="16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</row>
    <row r="62" spans="1:51" ht="13.5" customHeight="1">
      <c r="A62" s="49"/>
      <c r="B62" s="129"/>
      <c r="D62" s="49"/>
      <c r="F62" s="197"/>
      <c r="G62" s="49"/>
      <c r="H62" s="197"/>
      <c r="I62" s="73"/>
      <c r="J62" s="55"/>
      <c r="K62" s="210"/>
      <c r="L62" s="3"/>
      <c r="M62" s="3"/>
      <c r="N62" s="3"/>
      <c r="S62" s="129"/>
      <c r="T62" s="187"/>
      <c r="U62" s="187"/>
      <c r="V62" s="187"/>
      <c r="W62" s="187"/>
      <c r="X62" s="182"/>
      <c r="Y62" s="55"/>
      <c r="Z62" s="182"/>
      <c r="AA62" s="187"/>
      <c r="AB62" s="182"/>
      <c r="AC62" s="182"/>
      <c r="AD62" s="187"/>
      <c r="AE62" s="55"/>
      <c r="AF62" s="55"/>
      <c r="AG62" s="186"/>
      <c r="AH62" s="148"/>
      <c r="AK62" s="213"/>
      <c r="AR62" s="3"/>
      <c r="AS62" s="3"/>
      <c r="AT62" s="3"/>
      <c r="AU62" s="3"/>
      <c r="AV62" s="3"/>
      <c r="AW62" s="3"/>
      <c r="AY62" s="2"/>
    </row>
    <row r="63" spans="1:51" ht="13.5" customHeight="1">
      <c r="A63" s="49"/>
      <c r="B63" s="129"/>
      <c r="D63" s="49"/>
      <c r="F63" s="197"/>
      <c r="G63" s="49"/>
      <c r="H63" s="197"/>
      <c r="I63" s="73"/>
      <c r="J63" s="55"/>
      <c r="K63" s="210"/>
      <c r="L63" s="3"/>
      <c r="M63" s="3"/>
      <c r="N63" s="3"/>
      <c r="S63" s="129"/>
      <c r="T63" s="187"/>
      <c r="U63" s="187"/>
      <c r="V63" s="187"/>
      <c r="W63" s="187"/>
      <c r="X63" s="182"/>
      <c r="Y63" s="55"/>
      <c r="Z63" s="182"/>
      <c r="AA63" s="187"/>
      <c r="AB63" s="182"/>
      <c r="AC63" s="182"/>
      <c r="AD63" s="187"/>
      <c r="AE63" s="55"/>
      <c r="AF63" s="55"/>
    </row>
    <row r="64" spans="1:51" ht="13.5" customHeight="1">
      <c r="A64" s="49"/>
      <c r="B64" s="137"/>
      <c r="C64" s="60"/>
      <c r="D64" s="49"/>
      <c r="E64" s="49"/>
      <c r="F64" s="197"/>
      <c r="G64" s="49"/>
      <c r="H64" s="197"/>
      <c r="I64" s="201"/>
      <c r="J64" s="60"/>
      <c r="K64" s="214"/>
      <c r="L64" s="3"/>
      <c r="M64" s="3"/>
      <c r="N64" s="193"/>
      <c r="O64" s="193"/>
      <c r="P64" s="193"/>
      <c r="Q64" s="193"/>
      <c r="R64" s="56"/>
      <c r="S64" s="137"/>
      <c r="T64" s="187"/>
      <c r="U64" s="187"/>
      <c r="V64" s="187"/>
      <c r="W64" s="187"/>
      <c r="X64" s="182"/>
      <c r="Y64" s="55"/>
      <c r="Z64" s="150"/>
      <c r="AA64" s="56"/>
      <c r="AB64" s="150"/>
      <c r="AC64" s="150"/>
      <c r="AD64" s="56"/>
      <c r="AE64" s="55"/>
      <c r="AF64" s="55"/>
      <c r="AG64" s="55"/>
      <c r="AH64" s="56"/>
      <c r="AJ64" s="37"/>
    </row>
    <row r="65" spans="1:41" ht="13.5" customHeight="1">
      <c r="A65" s="49"/>
      <c r="B65" s="137"/>
      <c r="C65" s="60"/>
      <c r="D65" s="49"/>
      <c r="E65" s="49"/>
      <c r="F65" s="49"/>
      <c r="G65" s="49"/>
      <c r="H65" s="49"/>
      <c r="I65" s="209"/>
      <c r="J65" s="55"/>
      <c r="K65" s="211"/>
      <c r="L65" s="3"/>
      <c r="M65" s="193"/>
      <c r="N65" s="185"/>
      <c r="T65" s="187"/>
      <c r="U65" s="187"/>
      <c r="V65" s="187"/>
      <c r="W65" s="187"/>
      <c r="X65" s="182"/>
      <c r="Y65" s="186"/>
      <c r="Z65" s="182"/>
      <c r="AA65" s="187"/>
      <c r="AB65" s="182"/>
      <c r="AC65" s="182"/>
      <c r="AD65" s="187"/>
      <c r="AE65" s="186"/>
      <c r="AF65" s="186"/>
      <c r="AG65" s="186"/>
      <c r="AH65" s="148"/>
      <c r="AI65" s="3"/>
    </row>
    <row r="66" spans="1:41" ht="11.25" customHeight="1">
      <c r="A66" s="49"/>
      <c r="B66" s="153"/>
      <c r="C66" s="5"/>
      <c r="D66" s="49"/>
      <c r="E66" s="49"/>
      <c r="F66" s="49"/>
      <c r="G66" s="49"/>
      <c r="H66" s="49"/>
      <c r="I66" s="73"/>
      <c r="J66" s="160"/>
      <c r="K66" s="122"/>
      <c r="L66" s="185"/>
      <c r="M66" s="3"/>
      <c r="N66" s="3"/>
      <c r="O66" s="3"/>
      <c r="S66" s="153"/>
      <c r="T66" s="187"/>
      <c r="U66" s="187"/>
      <c r="V66" s="187"/>
      <c r="W66" s="187"/>
      <c r="X66" s="182"/>
      <c r="Y66" s="186"/>
      <c r="Z66" s="182"/>
      <c r="AA66" s="187"/>
      <c r="AB66" s="182"/>
      <c r="AC66" s="182"/>
      <c r="AD66" s="187"/>
      <c r="AE66" s="186"/>
      <c r="AF66" s="186"/>
      <c r="AG66" s="186"/>
      <c r="AH66" s="148"/>
      <c r="AJ66" s="188"/>
      <c r="AK66" s="189"/>
      <c r="AL66" s="3"/>
      <c r="AM66" s="109"/>
      <c r="AN66" s="189"/>
    </row>
    <row r="67" spans="1:41" ht="11.25" customHeight="1">
      <c r="A67" s="49"/>
      <c r="B67" s="148"/>
      <c r="C67" s="160"/>
      <c r="D67" s="62"/>
      <c r="E67" s="62"/>
      <c r="F67" s="62"/>
      <c r="G67" s="62"/>
      <c r="H67" s="197"/>
      <c r="I67" s="186"/>
      <c r="L67" s="185"/>
      <c r="M67" s="185"/>
      <c r="N67" s="185"/>
      <c r="O67" s="185"/>
      <c r="P67" s="185"/>
      <c r="Q67" s="185"/>
      <c r="R67" s="187"/>
      <c r="S67" s="148"/>
      <c r="T67" s="187"/>
      <c r="U67" s="187"/>
      <c r="V67" s="187"/>
      <c r="W67" s="187"/>
      <c r="X67" s="182"/>
      <c r="Y67" s="186"/>
      <c r="Z67" s="182"/>
      <c r="AA67" s="187"/>
      <c r="AB67" s="182"/>
      <c r="AC67" s="182"/>
      <c r="AD67" s="187"/>
      <c r="AE67" s="186"/>
      <c r="AF67" s="186"/>
      <c r="AG67" s="186"/>
      <c r="AH67" s="148"/>
      <c r="AJ67" s="188"/>
      <c r="AK67" s="191"/>
      <c r="AL67" s="3"/>
      <c r="AM67" s="109"/>
      <c r="AN67" s="191"/>
    </row>
    <row r="68" spans="1:41" ht="11.25" customHeight="1">
      <c r="A68" s="49"/>
      <c r="B68" s="153"/>
      <c r="C68" s="160"/>
      <c r="D68" s="62"/>
      <c r="E68" s="62"/>
      <c r="F68" s="62"/>
      <c r="G68" s="62"/>
      <c r="H68" s="197"/>
      <c r="I68" s="215"/>
      <c r="J68" s="160"/>
      <c r="K68" s="122"/>
      <c r="L68" s="185"/>
      <c r="N68" s="185"/>
      <c r="O68" s="185"/>
      <c r="P68" s="185"/>
      <c r="Q68" s="185"/>
      <c r="R68" s="187"/>
      <c r="S68" s="153"/>
      <c r="T68" s="187"/>
      <c r="U68" s="187"/>
      <c r="V68" s="187"/>
      <c r="W68" s="187"/>
      <c r="X68" s="182"/>
      <c r="Y68" s="186"/>
      <c r="Z68" s="182"/>
      <c r="AA68" s="187"/>
      <c r="AB68" s="182"/>
      <c r="AC68" s="182"/>
      <c r="AD68" s="187"/>
      <c r="AE68" s="186"/>
      <c r="AF68" s="186"/>
      <c r="AG68" s="186"/>
      <c r="AH68" s="148"/>
      <c r="AI68" s="3"/>
      <c r="AJ68" s="216"/>
      <c r="AK68" s="191"/>
      <c r="AL68" s="3"/>
      <c r="AM68" s="3"/>
      <c r="AN68" s="3"/>
      <c r="AO68" s="3"/>
    </row>
    <row r="69" spans="1:41" ht="11.25" customHeight="1">
      <c r="A69" s="49"/>
      <c r="B69" s="182"/>
      <c r="C69" s="122"/>
      <c r="D69" s="122"/>
      <c r="E69" s="122"/>
      <c r="F69" s="122"/>
      <c r="G69" s="122"/>
      <c r="H69" s="122"/>
      <c r="I69" s="122"/>
      <c r="J69" s="125"/>
      <c r="K69" s="122"/>
      <c r="L69" s="122"/>
      <c r="M69" s="79"/>
      <c r="N69" s="79"/>
      <c r="O69" s="79"/>
      <c r="P69" s="79"/>
      <c r="Q69" s="79"/>
      <c r="R69" s="122"/>
      <c r="S69" s="122"/>
      <c r="T69" s="182"/>
      <c r="U69" s="182"/>
      <c r="V69" s="182"/>
      <c r="W69" s="182"/>
      <c r="X69" s="182"/>
      <c r="Y69" s="182"/>
      <c r="Z69" s="182"/>
      <c r="AA69" s="187"/>
      <c r="AB69" s="182"/>
      <c r="AC69" s="182"/>
      <c r="AD69" s="187"/>
      <c r="AE69" s="182"/>
      <c r="AF69" s="182"/>
      <c r="AG69" s="182"/>
      <c r="AH69" s="122"/>
      <c r="AJ69" s="216"/>
      <c r="AK69" s="191"/>
      <c r="AL69" s="3"/>
      <c r="AM69" s="107"/>
      <c r="AN69" s="191"/>
    </row>
    <row r="70" spans="1:41" ht="11.25" customHeight="1">
      <c r="A70" s="49"/>
      <c r="B70" s="148"/>
      <c r="C70" s="60"/>
      <c r="D70" s="49"/>
      <c r="E70" s="49"/>
      <c r="F70" s="49"/>
      <c r="G70" s="49"/>
      <c r="H70" s="49"/>
      <c r="I70" s="56"/>
      <c r="J70" s="160"/>
      <c r="K70" s="62"/>
      <c r="L70" s="56"/>
      <c r="M70" s="193"/>
      <c r="N70" s="193"/>
      <c r="O70" s="193"/>
      <c r="P70" s="193"/>
      <c r="Q70" s="193"/>
      <c r="R70" s="56"/>
      <c r="T70" s="187"/>
      <c r="U70" s="187"/>
      <c r="V70" s="187"/>
      <c r="W70" s="187"/>
      <c r="X70" s="182"/>
      <c r="Y70" s="186"/>
      <c r="Z70" s="182"/>
      <c r="AA70" s="187"/>
      <c r="AB70" s="182"/>
      <c r="AC70" s="182"/>
      <c r="AD70" s="187"/>
      <c r="AE70" s="186"/>
      <c r="AF70" s="186"/>
      <c r="AG70" s="186"/>
      <c r="AH70" s="128"/>
      <c r="AJ70" s="3"/>
      <c r="AL70" s="3"/>
      <c r="AM70" s="15"/>
      <c r="AN70" s="3"/>
    </row>
    <row r="71" spans="1:41" ht="11.25" customHeight="1">
      <c r="A71" s="49"/>
      <c r="B71" s="148"/>
      <c r="C71" s="60"/>
      <c r="D71" s="49"/>
      <c r="E71" s="49"/>
      <c r="F71" s="49"/>
      <c r="G71" s="49"/>
      <c r="H71" s="49"/>
      <c r="I71" s="56"/>
      <c r="J71" s="60"/>
      <c r="K71" s="49"/>
      <c r="L71" s="56"/>
      <c r="M71" s="193"/>
      <c r="N71" s="193"/>
      <c r="O71" s="193"/>
      <c r="P71" s="193"/>
      <c r="Q71" s="193"/>
      <c r="R71" s="56"/>
      <c r="S71" s="56"/>
      <c r="T71" s="187"/>
      <c r="U71" s="187"/>
      <c r="V71" s="187"/>
      <c r="W71" s="187"/>
      <c r="X71" s="182"/>
      <c r="Y71" s="186"/>
      <c r="Z71" s="182"/>
      <c r="AA71" s="187"/>
      <c r="AB71" s="182"/>
      <c r="AC71" s="182"/>
      <c r="AD71" s="187"/>
      <c r="AE71" s="186"/>
      <c r="AF71" s="186"/>
      <c r="AG71" s="186"/>
      <c r="AH71" s="128"/>
      <c r="AJ71" s="37"/>
      <c r="AK71" s="16"/>
      <c r="AL71" s="3"/>
      <c r="AM71" s="37"/>
      <c r="AN71" s="16"/>
    </row>
    <row r="72" spans="1:41" ht="12" customHeight="1">
      <c r="A72" s="122"/>
      <c r="B72" s="148"/>
      <c r="C72" s="60"/>
      <c r="D72" s="49"/>
      <c r="E72" s="49"/>
      <c r="F72" s="49"/>
      <c r="G72" s="49"/>
      <c r="H72" s="49"/>
      <c r="I72" s="56"/>
      <c r="J72" s="60"/>
      <c r="K72" s="49"/>
      <c r="L72" s="60"/>
      <c r="M72" s="193"/>
      <c r="N72" s="193"/>
      <c r="O72" s="193"/>
      <c r="P72" s="193"/>
      <c r="Q72" s="193"/>
      <c r="R72" s="56"/>
      <c r="S72" s="56"/>
      <c r="T72" s="187"/>
      <c r="U72" s="187"/>
      <c r="V72" s="187"/>
      <c r="W72" s="187"/>
      <c r="X72" s="182"/>
      <c r="Y72" s="186"/>
      <c r="Z72" s="182"/>
      <c r="AA72" s="187"/>
      <c r="AB72" s="182"/>
      <c r="AC72" s="182"/>
      <c r="AD72" s="187"/>
      <c r="AE72" s="186"/>
      <c r="AF72" s="186"/>
      <c r="AG72" s="186"/>
      <c r="AH72" s="128"/>
      <c r="AJ72" s="37"/>
      <c r="AK72" s="16"/>
      <c r="AL72" s="3"/>
      <c r="AM72" s="37"/>
      <c r="AN72" s="16"/>
    </row>
    <row r="73" spans="1:41">
      <c r="A73" s="49"/>
      <c r="B73" s="148"/>
      <c r="C73" s="60"/>
      <c r="D73" s="49"/>
      <c r="E73" s="49"/>
      <c r="F73" s="49"/>
      <c r="G73" s="49"/>
      <c r="H73" s="49"/>
      <c r="I73" s="56"/>
      <c r="J73" s="60"/>
      <c r="K73" s="60"/>
      <c r="L73" s="60"/>
      <c r="M73" s="5"/>
      <c r="N73" s="5"/>
      <c r="O73" s="193"/>
      <c r="P73" s="193"/>
      <c r="Q73" s="193"/>
      <c r="R73" s="56"/>
      <c r="S73" s="56"/>
      <c r="T73" s="187"/>
      <c r="U73" s="187"/>
      <c r="V73" s="187"/>
      <c r="W73" s="187"/>
      <c r="X73" s="182"/>
      <c r="Y73" s="186"/>
      <c r="Z73" s="182"/>
      <c r="AA73" s="187"/>
      <c r="AB73" s="182"/>
      <c r="AC73" s="182"/>
      <c r="AD73" s="187"/>
      <c r="AE73" s="186"/>
      <c r="AF73" s="186"/>
      <c r="AG73" s="186"/>
      <c r="AH73" s="153"/>
      <c r="AJ73" s="37"/>
      <c r="AK73" s="16"/>
      <c r="AL73" s="3"/>
      <c r="AM73" s="37"/>
      <c r="AN73" s="16"/>
    </row>
    <row r="74" spans="1:41">
      <c r="A74" s="59"/>
      <c r="B74" s="148"/>
      <c r="C74" s="60"/>
      <c r="D74" s="49"/>
      <c r="E74" s="49"/>
      <c r="F74" s="49"/>
      <c r="G74" s="49"/>
      <c r="H74" s="49"/>
      <c r="I74" s="56"/>
      <c r="J74" s="60"/>
      <c r="K74" s="60"/>
      <c r="L74" s="60"/>
      <c r="M74" s="5"/>
      <c r="N74" s="5"/>
      <c r="O74" s="193"/>
      <c r="P74" s="193"/>
      <c r="Q74" s="193"/>
      <c r="R74" s="56"/>
      <c r="S74" s="56"/>
      <c r="T74" s="187"/>
      <c r="U74" s="187"/>
      <c r="V74" s="187"/>
      <c r="W74" s="187"/>
      <c r="X74" s="182"/>
      <c r="Y74" s="186"/>
      <c r="Z74" s="182"/>
      <c r="AA74" s="187"/>
      <c r="AB74" s="182"/>
      <c r="AC74" s="182"/>
      <c r="AD74" s="187"/>
      <c r="AE74" s="186"/>
      <c r="AF74" s="186"/>
      <c r="AG74" s="186"/>
      <c r="AH74" s="153"/>
      <c r="AI74" s="3"/>
      <c r="AJ74" s="37"/>
      <c r="AK74" s="16"/>
      <c r="AL74" s="3"/>
      <c r="AM74" s="3"/>
      <c r="AN74" s="16"/>
    </row>
    <row r="75" spans="1:41">
      <c r="A75" s="59"/>
      <c r="B75" s="148"/>
      <c r="C75" s="60"/>
      <c r="D75" s="49"/>
      <c r="E75" s="49"/>
      <c r="F75" s="49"/>
      <c r="G75" s="49"/>
      <c r="H75" s="49"/>
      <c r="I75" s="56"/>
      <c r="J75" s="60"/>
      <c r="K75" s="49"/>
      <c r="L75" s="56"/>
      <c r="M75" s="193"/>
      <c r="N75" s="193"/>
      <c r="O75" s="193"/>
      <c r="P75" s="193"/>
      <c r="Q75" s="193"/>
      <c r="R75" s="56"/>
      <c r="S75" s="56"/>
      <c r="T75" s="187"/>
      <c r="U75" s="187"/>
      <c r="V75" s="187"/>
      <c r="W75" s="187"/>
      <c r="X75" s="182"/>
      <c r="Y75" s="186"/>
      <c r="Z75" s="182"/>
      <c r="AA75" s="187"/>
      <c r="AB75" s="182"/>
      <c r="AC75" s="182"/>
      <c r="AD75" s="187"/>
      <c r="AE75" s="186"/>
      <c r="AF75" s="186"/>
      <c r="AG75" s="186"/>
      <c r="AH75" s="153"/>
      <c r="AI75" s="3"/>
      <c r="AJ75" s="37"/>
      <c r="AK75" s="16"/>
      <c r="AL75" s="3"/>
      <c r="AM75" s="37"/>
      <c r="AN75" s="16"/>
    </row>
    <row r="76" spans="1:41">
      <c r="A76" s="49"/>
      <c r="B76" s="148"/>
      <c r="C76" s="60"/>
      <c r="D76" s="49"/>
      <c r="E76" s="49"/>
      <c r="F76" s="49"/>
      <c r="G76" s="49"/>
      <c r="H76" s="49"/>
      <c r="I76" s="56"/>
      <c r="J76" s="60"/>
      <c r="K76" s="49"/>
      <c r="L76" s="56"/>
      <c r="M76" s="193"/>
      <c r="N76" s="193"/>
      <c r="O76" s="193"/>
      <c r="P76" s="193"/>
      <c r="Q76" s="193"/>
      <c r="R76" s="56"/>
      <c r="S76" s="56"/>
      <c r="T76" s="187"/>
      <c r="U76" s="187"/>
      <c r="V76" s="187"/>
      <c r="W76" s="187"/>
      <c r="X76" s="182"/>
      <c r="Y76" s="186"/>
      <c r="Z76" s="182"/>
      <c r="AA76" s="187"/>
      <c r="AB76" s="182"/>
      <c r="AC76" s="182"/>
      <c r="AD76" s="187"/>
      <c r="AE76" s="186"/>
      <c r="AF76" s="186"/>
      <c r="AG76" s="186"/>
      <c r="AH76" s="128"/>
      <c r="AI76" s="3"/>
      <c r="AJ76" s="37"/>
      <c r="AK76" s="16"/>
      <c r="AL76" s="3"/>
      <c r="AM76" s="37"/>
      <c r="AN76" s="16"/>
    </row>
    <row r="77" spans="1:41">
      <c r="A77" s="59"/>
      <c r="B77" s="148"/>
      <c r="C77" s="60"/>
      <c r="D77" s="49"/>
      <c r="E77" s="49"/>
      <c r="F77" s="49"/>
      <c r="G77" s="49"/>
      <c r="H77" s="49"/>
      <c r="I77" s="56"/>
      <c r="J77" s="60"/>
      <c r="K77" s="49"/>
      <c r="L77" s="56"/>
      <c r="M77" s="193"/>
      <c r="N77" s="193"/>
      <c r="O77" s="193"/>
      <c r="P77" s="193"/>
      <c r="Q77" s="193"/>
      <c r="R77" s="56"/>
      <c r="S77" s="56"/>
      <c r="T77" s="187"/>
      <c r="U77" s="187"/>
      <c r="V77" s="187"/>
      <c r="W77" s="187"/>
      <c r="X77" s="182"/>
      <c r="Y77" s="186"/>
      <c r="Z77" s="182"/>
      <c r="AA77" s="187"/>
      <c r="AB77" s="182"/>
      <c r="AC77" s="182"/>
      <c r="AD77" s="187"/>
      <c r="AE77" s="186"/>
      <c r="AF77" s="186"/>
      <c r="AG77" s="186"/>
      <c r="AH77" s="122"/>
      <c r="AJ77" s="37"/>
      <c r="AK77" s="16"/>
      <c r="AL77" s="3"/>
      <c r="AM77" s="37"/>
      <c r="AN77" s="16"/>
    </row>
    <row r="78" spans="1:41">
      <c r="A78" s="49"/>
      <c r="B78" s="153"/>
      <c r="C78" s="60"/>
      <c r="D78" s="49"/>
      <c r="E78" s="49"/>
      <c r="F78" s="49"/>
      <c r="G78" s="49"/>
      <c r="H78" s="64"/>
      <c r="I78" s="55"/>
      <c r="J78" s="60"/>
      <c r="K78" s="49"/>
      <c r="L78" s="56"/>
      <c r="M78" s="193"/>
      <c r="N78" s="193"/>
      <c r="O78" s="193"/>
      <c r="P78" s="193"/>
      <c r="Q78" s="193"/>
      <c r="R78" s="56"/>
      <c r="S78" s="56"/>
      <c r="T78" s="187"/>
      <c r="U78" s="187"/>
      <c r="V78" s="187"/>
      <c r="W78" s="187"/>
      <c r="X78" s="182"/>
      <c r="Y78" s="186"/>
      <c r="Z78" s="182"/>
      <c r="AA78" s="187"/>
      <c r="AB78" s="182"/>
      <c r="AC78" s="182"/>
      <c r="AD78" s="187"/>
      <c r="AE78" s="186"/>
      <c r="AF78" s="186"/>
      <c r="AG78" s="186"/>
      <c r="AH78" s="153"/>
      <c r="AJ78" s="37"/>
      <c r="AK78" s="16"/>
      <c r="AL78" s="3"/>
      <c r="AM78" s="37"/>
      <c r="AN78" s="16"/>
    </row>
    <row r="79" spans="1:41">
      <c r="A79" s="59"/>
      <c r="B79" s="153"/>
      <c r="C79" s="60"/>
      <c r="D79" s="49"/>
      <c r="E79" s="49"/>
      <c r="F79" s="49"/>
      <c r="G79" s="49"/>
      <c r="H79" s="49"/>
      <c r="I79" s="122"/>
      <c r="J79" s="60"/>
      <c r="K79" s="49"/>
      <c r="L79" s="56"/>
      <c r="M79" s="5"/>
      <c r="N79" s="5"/>
      <c r="O79" s="193"/>
      <c r="P79" s="193"/>
      <c r="Q79" s="193"/>
      <c r="R79" s="56"/>
      <c r="S79" s="56"/>
      <c r="T79" s="187"/>
      <c r="U79" s="187"/>
      <c r="V79" s="187"/>
      <c r="W79" s="187"/>
      <c r="X79" s="182"/>
      <c r="Y79" s="186"/>
      <c r="Z79" s="182"/>
      <c r="AA79" s="187"/>
      <c r="AB79" s="182"/>
      <c r="AC79" s="182"/>
      <c r="AD79" s="187"/>
      <c r="AE79" s="186"/>
      <c r="AF79" s="186"/>
      <c r="AG79" s="186"/>
      <c r="AH79" s="153"/>
      <c r="AI79" s="3"/>
      <c r="AJ79" s="37"/>
      <c r="AK79" s="16"/>
      <c r="AL79" s="3"/>
      <c r="AM79" s="37"/>
      <c r="AN79" s="16"/>
    </row>
    <row r="80" spans="1:41">
      <c r="A80" s="49"/>
      <c r="B80" s="153"/>
      <c r="C80" s="60"/>
      <c r="D80" s="49"/>
      <c r="E80" s="49"/>
      <c r="F80" s="49"/>
      <c r="G80" s="49"/>
      <c r="H80" s="64"/>
      <c r="I80" s="55"/>
      <c r="J80" s="60"/>
      <c r="K80" s="64"/>
      <c r="L80" s="56"/>
      <c r="M80" s="193"/>
      <c r="N80" s="193"/>
      <c r="O80" s="193"/>
      <c r="P80" s="193"/>
      <c r="Q80" s="193"/>
      <c r="R80" s="56"/>
      <c r="S80" s="56"/>
      <c r="T80" s="187"/>
      <c r="U80" s="187"/>
      <c r="V80" s="187"/>
      <c r="W80" s="187"/>
      <c r="X80" s="182"/>
      <c r="Y80" s="186"/>
      <c r="Z80" s="182"/>
      <c r="AA80" s="187"/>
      <c r="AB80" s="182"/>
      <c r="AC80" s="182"/>
      <c r="AD80" s="187"/>
      <c r="AE80" s="186"/>
      <c r="AF80" s="186"/>
      <c r="AG80" s="186"/>
      <c r="AH80" s="153"/>
      <c r="AJ80" s="19"/>
      <c r="AK80" s="3"/>
      <c r="AL80" s="3"/>
      <c r="AM80" s="15"/>
      <c r="AN80" s="3"/>
    </row>
    <row r="81" spans="1:40">
      <c r="A81" s="49"/>
      <c r="B81" s="153"/>
      <c r="C81" s="60"/>
      <c r="D81" s="49"/>
      <c r="E81" s="49"/>
      <c r="F81" s="49"/>
      <c r="G81" s="49"/>
      <c r="H81" s="64"/>
      <c r="I81" s="55"/>
      <c r="J81" s="60"/>
      <c r="K81" s="49"/>
      <c r="L81" s="56"/>
      <c r="M81" s="193"/>
      <c r="N81" s="193"/>
      <c r="O81" s="193"/>
      <c r="P81" s="193"/>
      <c r="Q81" s="193"/>
      <c r="R81" s="56"/>
      <c r="S81" s="56"/>
      <c r="T81" s="187"/>
      <c r="U81" s="187"/>
      <c r="V81" s="187"/>
      <c r="W81" s="187"/>
      <c r="X81" s="182"/>
      <c r="Y81" s="186"/>
      <c r="Z81" s="182"/>
      <c r="AA81" s="187"/>
      <c r="AB81" s="182"/>
      <c r="AC81" s="182"/>
      <c r="AD81" s="187"/>
      <c r="AE81" s="186"/>
      <c r="AF81" s="186"/>
      <c r="AG81" s="186"/>
      <c r="AH81" s="153"/>
      <c r="AJ81" s="109"/>
      <c r="AK81" s="189"/>
      <c r="AL81" s="3"/>
      <c r="AM81" s="109"/>
      <c r="AN81" s="189"/>
    </row>
    <row r="82" spans="1:40">
      <c r="A82" s="59"/>
      <c r="B82" s="153"/>
      <c r="C82" s="60"/>
      <c r="D82" s="49"/>
      <c r="E82" s="49"/>
      <c r="F82" s="49"/>
      <c r="G82" s="49"/>
      <c r="H82" s="49"/>
      <c r="I82" s="56"/>
      <c r="J82" s="60"/>
      <c r="K82" s="49"/>
      <c r="L82" s="56"/>
      <c r="M82" s="193"/>
      <c r="N82" s="193"/>
      <c r="O82" s="193"/>
      <c r="P82" s="193"/>
      <c r="Q82" s="193"/>
      <c r="R82" s="56"/>
      <c r="S82" s="56"/>
      <c r="T82" s="187"/>
      <c r="U82" s="187"/>
      <c r="V82" s="187"/>
      <c r="W82" s="187"/>
      <c r="X82" s="182"/>
      <c r="Y82" s="186"/>
      <c r="Z82" s="182"/>
      <c r="AA82" s="187"/>
      <c r="AB82" s="182"/>
      <c r="AC82" s="182"/>
      <c r="AD82" s="187"/>
      <c r="AE82" s="186"/>
      <c r="AF82" s="186"/>
      <c r="AG82" s="186"/>
      <c r="AH82" s="153"/>
      <c r="AJ82" s="109"/>
      <c r="AK82" s="191"/>
      <c r="AL82" s="3"/>
      <c r="AM82" s="109"/>
      <c r="AN82" s="191"/>
    </row>
    <row r="83" spans="1:40">
      <c r="A83" s="59"/>
      <c r="B83" s="153"/>
      <c r="C83" s="59"/>
      <c r="D83" s="59"/>
      <c r="E83" s="59"/>
      <c r="F83" s="59"/>
      <c r="G83" s="59"/>
      <c r="H83" s="59"/>
      <c r="I83" s="122"/>
      <c r="J83" s="60"/>
      <c r="K83" s="49"/>
      <c r="L83" s="122"/>
      <c r="M83" s="79"/>
      <c r="N83" s="79"/>
      <c r="O83" s="79"/>
      <c r="P83" s="79"/>
      <c r="Q83" s="79"/>
      <c r="R83" s="122"/>
      <c r="S83" s="122"/>
      <c r="T83" s="122"/>
      <c r="U83" s="122"/>
      <c r="V83" s="122"/>
      <c r="W83" s="122"/>
      <c r="X83" s="150"/>
      <c r="Y83" s="122"/>
      <c r="Z83" s="150"/>
      <c r="AA83" s="56"/>
      <c r="AB83" s="150"/>
      <c r="AC83" s="150"/>
      <c r="AD83" s="56"/>
      <c r="AE83" s="122"/>
      <c r="AF83" s="122"/>
      <c r="AG83" s="122"/>
      <c r="AH83" s="122"/>
      <c r="AJ83" s="15"/>
      <c r="AK83" s="3"/>
      <c r="AL83" s="3"/>
      <c r="AM83" s="15"/>
      <c r="AN83" s="3"/>
    </row>
    <row r="84" spans="1:40">
      <c r="A84" s="17"/>
      <c r="B84" s="37"/>
      <c r="C84" s="16"/>
      <c r="D84" s="17"/>
      <c r="E84" s="17"/>
      <c r="F84" s="17"/>
      <c r="G84" s="17"/>
      <c r="H84" s="24"/>
      <c r="I84" s="5"/>
      <c r="J84" s="16"/>
      <c r="K84" s="17"/>
      <c r="L84" s="3"/>
      <c r="M84" s="193"/>
      <c r="N84" s="193"/>
      <c r="O84" s="193"/>
      <c r="P84" s="193"/>
      <c r="Q84" s="193"/>
      <c r="R84" s="17"/>
      <c r="S84" s="37"/>
      <c r="T84" s="193"/>
      <c r="U84" s="193"/>
      <c r="V84" s="193"/>
      <c r="W84" s="193"/>
      <c r="X84" s="217"/>
      <c r="Y84" s="5"/>
      <c r="Z84" s="217"/>
      <c r="AA84" s="193"/>
      <c r="AB84" s="217"/>
      <c r="AC84" s="217"/>
      <c r="AD84" s="193"/>
      <c r="AE84" s="5"/>
      <c r="AF84" s="5"/>
      <c r="AG84" s="5"/>
      <c r="AH84" s="37"/>
      <c r="AJ84" s="37"/>
      <c r="AK84" s="16"/>
      <c r="AL84" s="3"/>
      <c r="AM84" s="37"/>
      <c r="AN84" s="16"/>
    </row>
    <row r="85" spans="1:40">
      <c r="A85" s="17"/>
      <c r="B85" s="37"/>
      <c r="C85" s="16"/>
      <c r="D85" s="17"/>
      <c r="E85" s="17"/>
      <c r="F85" s="17"/>
      <c r="G85" s="17"/>
      <c r="H85" s="24"/>
      <c r="I85" s="5"/>
      <c r="J85" s="16"/>
      <c r="K85" s="17"/>
      <c r="L85" s="3"/>
      <c r="M85" s="193"/>
      <c r="N85" s="193"/>
      <c r="O85" s="193"/>
      <c r="P85" s="193"/>
      <c r="Q85" s="193"/>
      <c r="R85" s="17"/>
      <c r="S85" s="37"/>
      <c r="T85" s="3"/>
      <c r="U85" s="3"/>
      <c r="V85" s="3"/>
      <c r="W85" s="3"/>
      <c r="Y85" s="5"/>
      <c r="AE85" s="5"/>
      <c r="AF85" s="5"/>
      <c r="AG85" s="5"/>
      <c r="AH85" s="37"/>
      <c r="AJ85" s="37"/>
      <c r="AK85" s="16"/>
      <c r="AL85" s="3"/>
      <c r="AM85" s="37"/>
      <c r="AN85" s="16"/>
    </row>
    <row r="86" spans="1:40">
      <c r="A86" s="17"/>
      <c r="B86" s="37"/>
      <c r="C86" s="16"/>
      <c r="D86" s="17"/>
      <c r="E86" s="17"/>
      <c r="F86" s="17"/>
      <c r="G86" s="17"/>
      <c r="H86" s="24"/>
      <c r="I86" s="5"/>
      <c r="J86" s="16"/>
      <c r="K86" s="17"/>
      <c r="L86" s="3"/>
      <c r="M86" s="193"/>
      <c r="N86" s="193"/>
      <c r="O86" s="193"/>
      <c r="P86" s="193"/>
      <c r="Q86" s="193"/>
      <c r="R86" s="17"/>
      <c r="S86" s="37"/>
      <c r="T86" s="3"/>
      <c r="U86" s="3"/>
      <c r="V86" s="3"/>
      <c r="W86" s="3"/>
      <c r="Y86" s="5"/>
      <c r="AE86" s="5"/>
      <c r="AF86" s="5"/>
      <c r="AG86" s="5"/>
      <c r="AH86" s="37"/>
      <c r="AJ86" s="37"/>
      <c r="AK86" s="16"/>
      <c r="AL86" s="3"/>
      <c r="AM86" s="37"/>
      <c r="AN86" s="16"/>
    </row>
    <row r="87" spans="1:40">
      <c r="B87" s="218"/>
      <c r="C87" s="45"/>
      <c r="D87" s="44"/>
      <c r="E87" s="17"/>
      <c r="F87" s="44"/>
      <c r="G87" s="17"/>
      <c r="H87" s="44"/>
      <c r="I87" s="219"/>
      <c r="J87" s="45"/>
      <c r="K87" s="44"/>
      <c r="L87" s="3"/>
      <c r="M87" s="5"/>
      <c r="N87" s="5"/>
      <c r="O87" s="193"/>
      <c r="P87" s="193"/>
      <c r="Q87" s="193"/>
      <c r="R87" s="17"/>
      <c r="S87" s="218"/>
      <c r="T87" s="219"/>
      <c r="U87" s="219"/>
      <c r="V87" s="219"/>
      <c r="W87" s="219"/>
      <c r="X87" s="220"/>
      <c r="Y87" s="221"/>
      <c r="Z87" s="220"/>
      <c r="AA87" s="219"/>
      <c r="AB87" s="220"/>
      <c r="AC87" s="220"/>
      <c r="AD87" s="219"/>
      <c r="AE87" s="221"/>
      <c r="AF87" s="221"/>
      <c r="AG87" s="221"/>
      <c r="AH87" s="218"/>
      <c r="AJ87" s="37"/>
      <c r="AK87" s="16"/>
      <c r="AL87" s="3"/>
      <c r="AM87" s="37"/>
      <c r="AN87" s="16"/>
    </row>
    <row r="88" spans="1:40">
      <c r="B88" s="148"/>
      <c r="C88" s="160"/>
      <c r="D88" s="62"/>
      <c r="E88" s="60"/>
      <c r="F88" s="62"/>
      <c r="G88" s="60"/>
      <c r="H88" s="197"/>
      <c r="I88" s="222"/>
      <c r="J88" s="160"/>
      <c r="K88" s="49"/>
      <c r="L88" s="185"/>
      <c r="M88" s="5"/>
      <c r="N88" s="185"/>
      <c r="O88" s="221"/>
      <c r="P88" s="187"/>
      <c r="Q88" s="187"/>
      <c r="R88" s="187"/>
      <c r="S88" s="196"/>
      <c r="T88" s="56"/>
      <c r="U88" s="56"/>
      <c r="V88" s="56"/>
      <c r="W88" s="56"/>
      <c r="X88" s="150"/>
      <c r="Y88" s="55"/>
      <c r="Z88" s="150"/>
      <c r="AA88" s="56"/>
      <c r="AB88" s="150"/>
      <c r="AC88" s="150"/>
      <c r="AD88" s="56"/>
      <c r="AE88" s="55"/>
      <c r="AF88" s="55"/>
      <c r="AG88" s="55"/>
      <c r="AH88" s="148"/>
      <c r="AJ88" s="37"/>
      <c r="AK88" s="16"/>
      <c r="AL88" s="3"/>
      <c r="AM88" s="37"/>
      <c r="AN88" s="16"/>
    </row>
    <row r="89" spans="1:40">
      <c r="B89" s="153"/>
      <c r="C89" s="60"/>
      <c r="D89" s="49"/>
      <c r="E89" s="55"/>
      <c r="F89" s="49"/>
      <c r="G89" s="55"/>
      <c r="H89" s="49"/>
      <c r="I89" s="56"/>
      <c r="J89" s="96"/>
      <c r="K89" s="64"/>
      <c r="L89" s="193"/>
      <c r="M89" s="5"/>
      <c r="N89" s="193"/>
      <c r="O89" s="5"/>
      <c r="P89" s="5"/>
      <c r="Q89" s="5"/>
      <c r="R89" s="49"/>
      <c r="S89" s="196"/>
      <c r="T89" s="56"/>
      <c r="U89" s="56"/>
      <c r="V89" s="56"/>
      <c r="W89" s="56"/>
      <c r="X89" s="150"/>
      <c r="Y89" s="55"/>
      <c r="Z89" s="150"/>
      <c r="AA89" s="56"/>
      <c r="AB89" s="150"/>
      <c r="AC89" s="150"/>
      <c r="AD89" s="56"/>
      <c r="AE89" s="55"/>
      <c r="AF89" s="55"/>
      <c r="AG89" s="55"/>
      <c r="AH89" s="153"/>
      <c r="AJ89" s="37"/>
      <c r="AK89" s="16"/>
      <c r="AL89" s="3"/>
      <c r="AM89" s="37"/>
      <c r="AN89" s="16"/>
    </row>
    <row r="90" spans="1:40">
      <c r="A90" s="49"/>
      <c r="B90" s="153"/>
      <c r="C90" s="60"/>
      <c r="D90" s="49"/>
      <c r="E90" s="49"/>
      <c r="F90" s="49"/>
      <c r="G90" s="49"/>
      <c r="H90" s="64"/>
      <c r="I90" s="55"/>
      <c r="J90" s="60"/>
      <c r="K90" s="62"/>
      <c r="L90" s="193"/>
      <c r="M90" s="193"/>
      <c r="N90" s="193"/>
      <c r="O90" s="193"/>
      <c r="P90" s="193"/>
      <c r="Q90" s="193"/>
      <c r="R90" s="49"/>
      <c r="S90" s="196"/>
      <c r="T90" s="56"/>
      <c r="U90" s="56"/>
      <c r="V90" s="56"/>
      <c r="W90" s="56"/>
      <c r="X90" s="150"/>
      <c r="Y90" s="55"/>
      <c r="Z90" s="150"/>
      <c r="AA90" s="56"/>
      <c r="AB90" s="150"/>
      <c r="AC90" s="150"/>
      <c r="AD90" s="56"/>
      <c r="AE90" s="55"/>
      <c r="AF90" s="55"/>
      <c r="AG90" s="55"/>
      <c r="AH90" s="196"/>
      <c r="AJ90" s="37"/>
      <c r="AK90" s="16"/>
      <c r="AL90" s="3"/>
      <c r="AM90" s="37"/>
      <c r="AN90" s="16"/>
    </row>
    <row r="91" spans="1:40">
      <c r="A91" s="49"/>
      <c r="B91" s="153"/>
      <c r="C91" s="60"/>
      <c r="D91" s="49"/>
      <c r="E91" s="49"/>
      <c r="F91" s="49"/>
      <c r="G91" s="49"/>
      <c r="H91" s="64"/>
      <c r="I91" s="55"/>
      <c r="J91" s="60"/>
      <c r="K91" s="49"/>
      <c r="L91" s="193"/>
      <c r="M91" s="193"/>
      <c r="N91" s="193"/>
      <c r="O91" s="193"/>
      <c r="P91" s="193"/>
      <c r="Q91" s="193"/>
      <c r="R91" s="49"/>
      <c r="S91" s="196"/>
      <c r="T91" s="56"/>
      <c r="U91" s="56"/>
      <c r="V91" s="56"/>
      <c r="W91" s="56"/>
      <c r="X91" s="150"/>
      <c r="Y91" s="55"/>
      <c r="Z91" s="150"/>
      <c r="AA91" s="56"/>
      <c r="AB91" s="150"/>
      <c r="AC91" s="150"/>
      <c r="AD91" s="56"/>
      <c r="AE91" s="55"/>
      <c r="AF91" s="55"/>
      <c r="AG91" s="55"/>
      <c r="AH91" s="196"/>
      <c r="AJ91" s="37"/>
      <c r="AK91" s="16"/>
      <c r="AL91" s="3"/>
      <c r="AM91" s="37"/>
      <c r="AN91" s="16"/>
    </row>
    <row r="92" spans="1:40">
      <c r="B92" s="148"/>
      <c r="C92" s="60"/>
      <c r="D92" s="62"/>
      <c r="E92" s="49"/>
      <c r="F92" s="62"/>
      <c r="G92" s="49"/>
      <c r="H92" s="197"/>
      <c r="I92" s="186"/>
      <c r="J92" s="160"/>
      <c r="K92" s="49"/>
      <c r="L92" s="185"/>
      <c r="M92" s="5"/>
      <c r="N92" s="221"/>
      <c r="O92" s="221"/>
      <c r="P92" s="185"/>
      <c r="Q92" s="221"/>
      <c r="R92" s="187"/>
      <c r="S92" s="196"/>
      <c r="T92" s="56"/>
      <c r="U92" s="56"/>
      <c r="V92" s="56"/>
      <c r="W92" s="56"/>
      <c r="X92" s="150"/>
      <c r="Y92" s="55"/>
      <c r="Z92" s="150"/>
      <c r="AA92" s="56"/>
      <c r="AB92" s="150"/>
      <c r="AC92" s="150"/>
      <c r="AD92" s="56"/>
      <c r="AE92" s="55"/>
      <c r="AF92" s="55"/>
      <c r="AG92" s="55"/>
      <c r="AH92" s="196"/>
      <c r="AJ92" s="37"/>
      <c r="AK92" s="16"/>
      <c r="AL92" s="3"/>
      <c r="AM92" s="37"/>
      <c r="AN92" s="16"/>
    </row>
    <row r="93" spans="1:40">
      <c r="AE93" s="223"/>
      <c r="AJ93" s="15"/>
      <c r="AK93" s="3"/>
      <c r="AL93" s="3"/>
      <c r="AM93" s="37"/>
      <c r="AN93" s="16"/>
    </row>
    <row r="94" spans="1:40">
      <c r="AE94" s="223"/>
      <c r="AJ94" s="109"/>
      <c r="AK94" s="189"/>
      <c r="AL94" s="3"/>
      <c r="AM94" s="37"/>
      <c r="AN94" s="16"/>
    </row>
    <row r="95" spans="1:40">
      <c r="AE95" s="223"/>
      <c r="AJ95" s="109"/>
      <c r="AK95" s="191"/>
      <c r="AL95" s="3"/>
      <c r="AM95" s="37"/>
      <c r="AN95" s="16"/>
    </row>
    <row r="96" spans="1:40">
      <c r="AE96" s="223"/>
      <c r="AJ96" s="15"/>
      <c r="AK96" s="3"/>
      <c r="AL96" s="3"/>
      <c r="AM96" s="15"/>
      <c r="AN96" s="3"/>
    </row>
    <row r="97" spans="31:40">
      <c r="AE97" s="223"/>
      <c r="AJ97" s="37"/>
      <c r="AK97" s="16"/>
      <c r="AL97" s="3"/>
      <c r="AM97" s="109"/>
      <c r="AN97" s="189"/>
    </row>
    <row r="98" spans="31:40">
      <c r="AE98" s="223"/>
      <c r="AJ98" s="37"/>
      <c r="AK98" s="16"/>
      <c r="AL98" s="3"/>
      <c r="AM98" s="109"/>
      <c r="AN98" s="191"/>
    </row>
    <row r="99" spans="31:40">
      <c r="AE99" s="223"/>
      <c r="AJ99" s="37"/>
      <c r="AK99" s="16"/>
      <c r="AL99" s="3"/>
      <c r="AM99" s="15"/>
      <c r="AN99" s="3"/>
    </row>
    <row r="100" spans="31:40">
      <c r="AE100" s="223"/>
      <c r="AJ100" s="37"/>
      <c r="AK100" s="16"/>
      <c r="AL100" s="3"/>
      <c r="AM100" s="37"/>
      <c r="AN100" s="213"/>
    </row>
    <row r="101" spans="31:40">
      <c r="AE101" s="223"/>
      <c r="AJ101" s="37"/>
      <c r="AK101" s="16"/>
      <c r="AL101" s="3"/>
      <c r="AM101" s="37"/>
      <c r="AN101" s="213"/>
    </row>
    <row r="102" spans="31:40">
      <c r="AE102" s="223"/>
      <c r="AJ102" s="37"/>
      <c r="AK102" s="16"/>
      <c r="AL102" s="3"/>
      <c r="AM102" s="37"/>
      <c r="AN102" s="16"/>
    </row>
    <row r="103" spans="31:40">
      <c r="AE103" s="223"/>
      <c r="AJ103" s="37"/>
      <c r="AK103" s="16"/>
      <c r="AL103" s="3"/>
      <c r="AM103" s="37"/>
      <c r="AN103" s="16"/>
    </row>
    <row r="104" spans="31:40">
      <c r="AJ104" s="37"/>
      <c r="AK104" s="16"/>
      <c r="AL104" s="3"/>
      <c r="AM104" s="37"/>
      <c r="AN104" s="16"/>
    </row>
    <row r="105" spans="31:40">
      <c r="AJ105" s="37"/>
      <c r="AK105" s="16"/>
      <c r="AL105" s="3"/>
      <c r="AM105" s="37"/>
      <c r="AN105" s="16"/>
    </row>
    <row r="106" spans="31:40">
      <c r="AJ106" s="37"/>
      <c r="AK106" s="16"/>
      <c r="AL106" s="3"/>
      <c r="AM106" s="37"/>
      <c r="AN106" s="16"/>
    </row>
    <row r="107" spans="31:40">
      <c r="AJ107" s="37"/>
      <c r="AK107" s="16"/>
      <c r="AL107" s="3"/>
      <c r="AM107" s="37"/>
      <c r="AN107" s="16"/>
    </row>
    <row r="108" spans="31:40">
      <c r="AJ108" s="15"/>
      <c r="AK108" s="3"/>
      <c r="AL108" s="3"/>
      <c r="AM108" s="37"/>
      <c r="AN108" s="16"/>
    </row>
    <row r="109" spans="31:40">
      <c r="AJ109" s="109"/>
      <c r="AK109" s="189"/>
      <c r="AL109" s="3"/>
      <c r="AM109" s="37"/>
      <c r="AN109" s="16"/>
    </row>
    <row r="110" spans="31:40">
      <c r="AJ110" s="109"/>
      <c r="AK110" s="191"/>
      <c r="AL110" s="3"/>
      <c r="AM110" s="37"/>
      <c r="AN110" s="16"/>
    </row>
    <row r="111" spans="31:40">
      <c r="AJ111" s="15"/>
      <c r="AK111" s="3"/>
      <c r="AL111" s="3"/>
      <c r="AM111" s="37"/>
      <c r="AN111" s="16"/>
    </row>
    <row r="112" spans="31:40">
      <c r="AJ112" s="37"/>
      <c r="AK112" s="16"/>
      <c r="AL112" s="3"/>
      <c r="AM112" s="37"/>
      <c r="AN112" s="16"/>
    </row>
    <row r="113" spans="36:40">
      <c r="AJ113" s="37"/>
      <c r="AK113" s="16"/>
      <c r="AL113" s="3"/>
      <c r="AM113" s="15"/>
      <c r="AN113" s="3"/>
    </row>
    <row r="114" spans="36:40">
      <c r="AJ114" s="37"/>
      <c r="AK114" s="16"/>
      <c r="AL114" s="3"/>
      <c r="AM114" s="109"/>
      <c r="AN114" s="189"/>
    </row>
    <row r="115" spans="36:40">
      <c r="AJ115" s="37"/>
      <c r="AK115" s="16"/>
      <c r="AL115" s="3"/>
      <c r="AM115" s="109"/>
      <c r="AN115" s="191"/>
    </row>
    <row r="116" spans="36:40">
      <c r="AJ116" s="37"/>
      <c r="AK116" s="16"/>
      <c r="AL116" s="3"/>
      <c r="AM116" s="15"/>
      <c r="AN116" s="3"/>
    </row>
    <row r="117" spans="36:40">
      <c r="AJ117" s="37"/>
      <c r="AK117" s="16"/>
      <c r="AL117" s="3"/>
      <c r="AM117" s="37"/>
      <c r="AN117" s="16"/>
    </row>
    <row r="118" spans="36:40">
      <c r="AJ118" s="37"/>
      <c r="AK118" s="16"/>
      <c r="AL118" s="3"/>
      <c r="AM118" s="37"/>
      <c r="AN118" s="16"/>
    </row>
    <row r="119" spans="36:40">
      <c r="AJ119" s="37"/>
      <c r="AK119" s="16"/>
      <c r="AL119" s="3"/>
      <c r="AM119" s="37"/>
      <c r="AN119" s="16"/>
    </row>
    <row r="120" spans="36:40">
      <c r="AJ120" s="37"/>
      <c r="AK120" s="16"/>
      <c r="AL120" s="3"/>
      <c r="AM120" s="37"/>
      <c r="AN120" s="16"/>
    </row>
    <row r="121" spans="36:40">
      <c r="AJ121" s="37"/>
      <c r="AK121" s="16"/>
      <c r="AL121" s="3"/>
      <c r="AM121" s="37"/>
      <c r="AN121" s="16"/>
    </row>
    <row r="122" spans="36:40">
      <c r="AJ122" s="37"/>
      <c r="AK122" s="16"/>
      <c r="AL122" s="3"/>
      <c r="AM122" s="37"/>
      <c r="AN122" s="16"/>
    </row>
    <row r="123" spans="36:40">
      <c r="AJ123" s="15"/>
      <c r="AK123" s="3"/>
      <c r="AL123" s="3"/>
      <c r="AM123" s="37"/>
      <c r="AN123" s="16"/>
    </row>
    <row r="124" spans="36:40">
      <c r="AJ124" s="109"/>
      <c r="AK124" s="189"/>
      <c r="AL124" s="3"/>
      <c r="AM124" s="37"/>
      <c r="AN124" s="16"/>
    </row>
    <row r="125" spans="36:40">
      <c r="AJ125" s="109"/>
      <c r="AK125" s="191"/>
      <c r="AL125" s="3"/>
      <c r="AM125" s="37"/>
      <c r="AN125" s="16"/>
    </row>
    <row r="126" spans="36:40">
      <c r="AJ126" s="15"/>
      <c r="AK126" s="3"/>
      <c r="AL126" s="3"/>
      <c r="AM126" s="37"/>
      <c r="AN126" s="16"/>
    </row>
    <row r="127" spans="36:40">
      <c r="AJ127" s="37"/>
      <c r="AK127" s="16"/>
      <c r="AL127" s="3"/>
      <c r="AM127" s="15"/>
      <c r="AN127" s="3"/>
    </row>
    <row r="128" spans="36:40">
      <c r="AJ128" s="37"/>
      <c r="AK128" s="16"/>
      <c r="AL128" s="3"/>
      <c r="AM128" s="188"/>
      <c r="AN128" s="189"/>
    </row>
    <row r="129" spans="36:40">
      <c r="AJ129" s="37"/>
      <c r="AK129" s="16"/>
      <c r="AL129" s="3"/>
      <c r="AM129" s="188"/>
      <c r="AN129" s="191"/>
    </row>
    <row r="130" spans="36:40">
      <c r="AJ130" s="37"/>
      <c r="AK130" s="16"/>
      <c r="AL130" s="3"/>
      <c r="AM130" s="15"/>
      <c r="AN130" s="3"/>
    </row>
    <row r="131" spans="36:40">
      <c r="AJ131" s="37"/>
      <c r="AK131" s="16"/>
      <c r="AL131" s="3"/>
      <c r="AM131" s="37"/>
      <c r="AN131" s="213"/>
    </row>
  </sheetData>
  <mergeCells count="32">
    <mergeCell ref="AJ109:AJ110"/>
    <mergeCell ref="AM114:AM115"/>
    <mergeCell ref="AJ124:AJ125"/>
    <mergeCell ref="AM128:AM129"/>
    <mergeCell ref="AJ66:AJ67"/>
    <mergeCell ref="AM66:AM67"/>
    <mergeCell ref="AJ81:AJ82"/>
    <mergeCell ref="AM81:AM82"/>
    <mergeCell ref="AJ94:AJ95"/>
    <mergeCell ref="AM97:AM98"/>
    <mergeCell ref="B29:B30"/>
    <mergeCell ref="S29:S30"/>
    <mergeCell ref="AH29:AH30"/>
    <mergeCell ref="AJ29:AJ30"/>
    <mergeCell ref="AM32:AM33"/>
    <mergeCell ref="B41:B42"/>
    <mergeCell ref="S41:S42"/>
    <mergeCell ref="AH41:AH42"/>
    <mergeCell ref="AJ41:AJ42"/>
    <mergeCell ref="AJ9:AJ10"/>
    <mergeCell ref="AM9:AM10"/>
    <mergeCell ref="B19:B20"/>
    <mergeCell ref="S19:S20"/>
    <mergeCell ref="AH19:AH20"/>
    <mergeCell ref="AJ19:AJ20"/>
    <mergeCell ref="AM19:AM20"/>
    <mergeCell ref="H4:K4"/>
    <mergeCell ref="AA4:AD4"/>
    <mergeCell ref="AB6:AC6"/>
    <mergeCell ref="B9:B10"/>
    <mergeCell ref="S9:S10"/>
    <mergeCell ref="AH9:AH10"/>
  </mergeCells>
  <pageMargins left="0.19685039370078741" right="0" top="0.39370078740157483" bottom="0" header="0.31496062992125984" footer="0.19685039370078741"/>
  <pageSetup paperSize="256" scale="96" orientation="portrait" horizontalDpi="4294967294" verticalDpi="360" r:id="rId1"/>
  <headerFooter alignWithMargins="0"/>
  <drawing r:id="rId2"/>
  <legacyDrawing r:id="rId3"/>
  <controls>
    <control shapeId="9219" r:id="rId4" name="CommandButton3"/>
    <control shapeId="9218" r:id="rId5" name="CommandButton2"/>
    <control shapeId="9217" r:id="rId6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Blad3">
    <pageSetUpPr fitToPage="1"/>
  </sheetPr>
  <dimension ref="A1:BP132"/>
  <sheetViews>
    <sheetView workbookViewId="0">
      <pane xSplit="2" ySplit="3" topLeftCell="AJ4" activePane="bottomRight" state="frozen"/>
      <selection pane="topRight" activeCell="C1" sqref="C1"/>
      <selection pane="bottomLeft" activeCell="A4" sqref="A4"/>
      <selection pane="bottomRight" sqref="A1:XFD1"/>
    </sheetView>
  </sheetViews>
  <sheetFormatPr defaultRowHeight="12.75"/>
  <cols>
    <col min="1" max="1" width="4.140625" customWidth="1"/>
    <col min="2" max="2" width="32.140625" customWidth="1"/>
    <col min="3" max="3" width="10.28515625" hidden="1" customWidth="1"/>
    <col min="4" max="4" width="8.42578125" hidden="1" customWidth="1"/>
    <col min="5" max="5" width="10.85546875" hidden="1" customWidth="1"/>
    <col min="6" max="6" width="10.85546875" customWidth="1"/>
    <col min="7" max="7" width="5.5703125" bestFit="1" customWidth="1"/>
    <col min="8" max="8" width="3" style="7" customWidth="1"/>
    <col min="9" max="9" width="15.42578125" hidden="1" customWidth="1"/>
    <col min="10" max="10" width="5.28515625" hidden="1" customWidth="1"/>
    <col min="11" max="17" width="5.7109375" hidden="1" customWidth="1"/>
    <col min="18" max="18" width="6.7109375" hidden="1" customWidth="1"/>
    <col min="19" max="23" width="6.7109375" style="7" hidden="1" customWidth="1"/>
    <col min="24" max="31" width="6.7109375" hidden="1" customWidth="1"/>
    <col min="32" max="32" width="7.140625" style="7" hidden="1" customWidth="1"/>
    <col min="33" max="33" width="0.140625" style="7" customWidth="1"/>
    <col min="34" max="35" width="6.7109375" style="7" bestFit="1" customWidth="1"/>
    <col min="36" max="39" width="6.7109375" style="7" customWidth="1"/>
    <col min="40" max="44" width="6.7109375" customWidth="1"/>
    <col min="45" max="47" width="6.7109375" hidden="1" customWidth="1"/>
    <col min="48" max="48" width="6.28515625" hidden="1" customWidth="1"/>
    <col min="49" max="49" width="7" hidden="1" customWidth="1"/>
    <col min="50" max="52" width="6.28515625" hidden="1" customWidth="1"/>
    <col min="53" max="53" width="1.85546875" hidden="1" customWidth="1"/>
    <col min="54" max="54" width="21.7109375" hidden="1" customWidth="1"/>
    <col min="55" max="60" width="9.140625" hidden="1" customWidth="1"/>
    <col min="61" max="87" width="9.140625" customWidth="1"/>
  </cols>
  <sheetData>
    <row r="1" spans="1:68" hidden="1">
      <c r="B1" t="s">
        <v>167</v>
      </c>
    </row>
    <row r="2" spans="1:68" ht="6" customHeight="1"/>
    <row r="3" spans="1:68" ht="6" customHeight="1">
      <c r="B3" s="4"/>
    </row>
    <row r="4" spans="1:68" ht="15" customHeight="1"/>
    <row r="5" spans="1:68" ht="29.25" customHeight="1">
      <c r="B5" s="104" t="s">
        <v>168</v>
      </c>
      <c r="C5" s="2"/>
      <c r="D5" s="79"/>
      <c r="E5" s="157"/>
      <c r="F5" s="158"/>
      <c r="G5" s="103" t="s">
        <v>85</v>
      </c>
      <c r="I5" s="90" t="s">
        <v>169</v>
      </c>
      <c r="J5" s="104"/>
      <c r="K5" s="2"/>
      <c r="L5" s="1"/>
      <c r="M5" s="1"/>
      <c r="N5" s="158"/>
      <c r="O5" s="1"/>
      <c r="U5" s="158"/>
      <c r="AI5" s="159"/>
      <c r="AN5" s="115"/>
      <c r="AU5" s="115"/>
    </row>
    <row r="6" spans="1:68" ht="17.850000000000001" customHeight="1">
      <c r="AZ6" s="94"/>
      <c r="BA6" s="94"/>
      <c r="BB6" s="94"/>
      <c r="BC6" s="94"/>
      <c r="BD6" s="94"/>
    </row>
    <row r="7" spans="1:68" ht="15" customHeight="1">
      <c r="A7" s="59"/>
      <c r="B7" s="112" t="s">
        <v>170</v>
      </c>
      <c r="C7" s="160" t="s">
        <v>20</v>
      </c>
      <c r="D7" s="160" t="s">
        <v>171</v>
      </c>
      <c r="E7" s="160" t="s">
        <v>171</v>
      </c>
      <c r="F7" s="160" t="s">
        <v>171</v>
      </c>
      <c r="G7" s="62" t="s">
        <v>172</v>
      </c>
      <c r="H7" s="161"/>
      <c r="I7" s="49" t="s">
        <v>77</v>
      </c>
      <c r="J7" s="49" t="s">
        <v>49</v>
      </c>
      <c r="K7" s="49" t="s">
        <v>12</v>
      </c>
      <c r="L7" s="49" t="s">
        <v>13</v>
      </c>
      <c r="M7" s="49" t="s">
        <v>14</v>
      </c>
      <c r="N7" s="49" t="s">
        <v>15</v>
      </c>
      <c r="O7" s="49" t="s">
        <v>16</v>
      </c>
      <c r="P7" s="49" t="s">
        <v>17</v>
      </c>
      <c r="Q7" s="49" t="s">
        <v>18</v>
      </c>
      <c r="R7" s="49" t="s">
        <v>63</v>
      </c>
      <c r="S7" s="49" t="s">
        <v>64</v>
      </c>
      <c r="T7" s="162" t="s">
        <v>65</v>
      </c>
      <c r="U7" s="49" t="s">
        <v>66</v>
      </c>
      <c r="V7" s="49" t="s">
        <v>67</v>
      </c>
      <c r="W7" s="49" t="s">
        <v>68</v>
      </c>
      <c r="X7" s="49" t="s">
        <v>69</v>
      </c>
      <c r="Y7" s="49" t="s">
        <v>70</v>
      </c>
      <c r="Z7" s="49" t="s">
        <v>71</v>
      </c>
      <c r="AA7" s="49" t="s">
        <v>72</v>
      </c>
      <c r="AB7" s="49" t="s">
        <v>73</v>
      </c>
      <c r="AC7" s="49" t="s">
        <v>74</v>
      </c>
      <c r="AD7" s="49" t="s">
        <v>75</v>
      </c>
      <c r="AE7" s="49" t="s">
        <v>76</v>
      </c>
      <c r="AF7" s="162" t="s">
        <v>80</v>
      </c>
      <c r="AG7" s="162"/>
      <c r="AH7" s="50" t="s">
        <v>52</v>
      </c>
      <c r="AI7" s="50" t="s">
        <v>53</v>
      </c>
      <c r="AJ7" s="49" t="s">
        <v>54</v>
      </c>
      <c r="AK7" s="49" t="s">
        <v>55</v>
      </c>
      <c r="AL7" s="49" t="s">
        <v>56</v>
      </c>
      <c r="AM7" s="49" t="s">
        <v>57</v>
      </c>
      <c r="AN7" s="49" t="s">
        <v>58</v>
      </c>
      <c r="AO7" s="49" t="s">
        <v>59</v>
      </c>
      <c r="AP7" s="49" t="s">
        <v>60</v>
      </c>
      <c r="AQ7" s="49" t="s">
        <v>136</v>
      </c>
      <c r="AR7" s="49" t="s">
        <v>137</v>
      </c>
      <c r="AS7" s="49" t="s">
        <v>173</v>
      </c>
      <c r="AT7" s="49" t="s">
        <v>174</v>
      </c>
      <c r="AU7" s="49" t="s">
        <v>175</v>
      </c>
      <c r="AW7" s="49"/>
      <c r="AX7" s="49"/>
      <c r="AY7" s="49"/>
      <c r="AZ7" s="124"/>
      <c r="BA7" s="95"/>
      <c r="BB7" s="95"/>
      <c r="BC7" s="95"/>
      <c r="BD7" s="95"/>
      <c r="BE7" s="59"/>
      <c r="BF7" s="112"/>
      <c r="BG7" s="49"/>
    </row>
    <row r="8" spans="1:68" ht="12" customHeight="1">
      <c r="A8" s="59"/>
      <c r="B8" s="112"/>
      <c r="C8" s="163" t="s">
        <v>176</v>
      </c>
      <c r="D8" s="160" t="s">
        <v>19</v>
      </c>
      <c r="E8" s="160" t="s">
        <v>29</v>
      </c>
      <c r="F8" s="160" t="s">
        <v>23</v>
      </c>
      <c r="G8" s="62" t="s">
        <v>6</v>
      </c>
      <c r="H8" s="161"/>
      <c r="I8" s="51" t="s">
        <v>140</v>
      </c>
      <c r="J8" s="52" t="s">
        <v>89</v>
      </c>
      <c r="K8" s="84">
        <v>41899</v>
      </c>
      <c r="L8" s="52" t="s">
        <v>90</v>
      </c>
      <c r="M8" s="51">
        <v>43009</v>
      </c>
      <c r="N8" s="51">
        <v>43016</v>
      </c>
      <c r="O8" s="52" t="s">
        <v>91</v>
      </c>
      <c r="P8" s="52" t="s">
        <v>92</v>
      </c>
      <c r="Q8" s="52" t="s">
        <v>93</v>
      </c>
      <c r="R8" s="52" t="s">
        <v>94</v>
      </c>
      <c r="S8" s="52" t="s">
        <v>95</v>
      </c>
      <c r="T8" s="164" t="s">
        <v>96</v>
      </c>
      <c r="U8" s="52" t="s">
        <v>97</v>
      </c>
      <c r="V8" s="52" t="s">
        <v>98</v>
      </c>
      <c r="W8" s="54" t="s">
        <v>99</v>
      </c>
      <c r="X8" s="54" t="s">
        <v>145</v>
      </c>
      <c r="Y8" s="54" t="s">
        <v>100</v>
      </c>
      <c r="Z8" s="54" t="s">
        <v>101</v>
      </c>
      <c r="AA8" s="53" t="s">
        <v>102</v>
      </c>
      <c r="AB8" s="53" t="s">
        <v>103</v>
      </c>
      <c r="AC8" s="53" t="s">
        <v>104</v>
      </c>
      <c r="AD8" s="53" t="s">
        <v>105</v>
      </c>
      <c r="AE8" s="52" t="s">
        <v>106</v>
      </c>
      <c r="AF8" s="164" t="s">
        <v>107</v>
      </c>
      <c r="AG8" s="164"/>
      <c r="AH8" s="52" t="s">
        <v>108</v>
      </c>
      <c r="AI8" s="52" t="s">
        <v>109</v>
      </c>
      <c r="AJ8" s="52" t="s">
        <v>110</v>
      </c>
      <c r="AK8" s="52" t="s">
        <v>111</v>
      </c>
      <c r="AL8" s="52" t="s">
        <v>112</v>
      </c>
      <c r="AM8" s="52" t="s">
        <v>113</v>
      </c>
      <c r="AN8" s="52" t="s">
        <v>114</v>
      </c>
      <c r="AO8" s="52" t="s">
        <v>115</v>
      </c>
      <c r="AP8" s="52" t="s">
        <v>116</v>
      </c>
      <c r="AQ8" s="52" t="s">
        <v>117</v>
      </c>
      <c r="AR8" s="52" t="s">
        <v>118</v>
      </c>
      <c r="AV8" s="52"/>
      <c r="AW8" s="52"/>
      <c r="AX8" s="52"/>
      <c r="AY8" s="52"/>
      <c r="AZ8" s="136"/>
      <c r="BA8" s="95"/>
      <c r="BB8" s="95"/>
      <c r="BC8" s="95"/>
      <c r="BD8" s="95"/>
      <c r="BE8" s="59"/>
      <c r="BF8" s="112"/>
      <c r="BG8" s="52"/>
      <c r="BP8" s="7"/>
    </row>
    <row r="9" spans="1:68" ht="9.9499999999999993" customHeight="1">
      <c r="A9" s="59"/>
      <c r="B9" s="59"/>
      <c r="C9" s="60"/>
      <c r="D9" s="60"/>
      <c r="E9" s="60"/>
      <c r="F9" s="60"/>
      <c r="G9" s="49"/>
      <c r="H9" s="50"/>
      <c r="I9" s="49"/>
      <c r="J9" s="49"/>
      <c r="K9" s="49"/>
      <c r="L9" s="49"/>
      <c r="M9" s="49"/>
      <c r="N9" s="49"/>
      <c r="O9" s="49"/>
      <c r="P9" s="49"/>
      <c r="Q9" s="49"/>
      <c r="R9" s="49"/>
      <c r="S9" s="50"/>
      <c r="T9" s="50"/>
      <c r="U9" s="50"/>
      <c r="V9" s="50"/>
      <c r="W9" s="49"/>
      <c r="Y9" s="49"/>
      <c r="Z9" s="49"/>
      <c r="AA9" s="49"/>
      <c r="AB9" s="49"/>
      <c r="AC9" s="49"/>
      <c r="AD9" s="49"/>
      <c r="AE9" s="49"/>
      <c r="AF9" s="50"/>
      <c r="AG9" s="50"/>
      <c r="AH9" s="50"/>
      <c r="AI9" s="49"/>
      <c r="AJ9" s="50"/>
      <c r="AK9" s="95"/>
      <c r="AL9"/>
      <c r="AM9" s="50"/>
      <c r="AN9" s="49"/>
      <c r="AO9" s="49"/>
      <c r="AP9" s="49"/>
      <c r="AQ9" s="49"/>
      <c r="AR9" s="49"/>
      <c r="AS9" s="56"/>
      <c r="AT9" s="49"/>
      <c r="AU9" s="49"/>
      <c r="AV9" s="49"/>
      <c r="AW9" s="49"/>
      <c r="AX9" s="49"/>
      <c r="AY9" s="49"/>
      <c r="AZ9" s="124"/>
      <c r="BA9" s="134"/>
      <c r="BB9" s="134"/>
      <c r="BC9" s="94"/>
      <c r="BD9" s="94"/>
    </row>
    <row r="10" spans="1:68" ht="13.5" customHeight="1">
      <c r="A10" s="49">
        <v>1</v>
      </c>
      <c r="B10" s="66" t="s">
        <v>148</v>
      </c>
      <c r="C10" s="165">
        <f t="shared" ref="C10:C15" si="0">AVERAGE(I10:AR10)/10</f>
        <v>143.53333333333333</v>
      </c>
      <c r="D10" s="165">
        <f t="shared" ref="D10:D15" si="1">AVERAGE(I10:T10)/10</f>
        <v>143.44285714285712</v>
      </c>
      <c r="E10" s="165">
        <f t="shared" ref="E10:E15" si="2">AVERAGE(U10:AF10)/10</f>
        <v>143.72499999999999</v>
      </c>
      <c r="F10" s="165">
        <f t="shared" ref="F10:F15" si="3">AVERAGE(AH10:AT10)/10</f>
        <v>143.38181818181818</v>
      </c>
      <c r="G10" s="49">
        <f t="shared" ref="G10:G15" si="4">MAX(I10:AZ10)</f>
        <v>1461</v>
      </c>
      <c r="H10" s="166"/>
      <c r="I10" s="49"/>
      <c r="J10" s="49"/>
      <c r="K10" s="49">
        <v>1421</v>
      </c>
      <c r="L10" s="49">
        <v>1433</v>
      </c>
      <c r="M10" s="49"/>
      <c r="N10" s="49"/>
      <c r="O10" s="49">
        <v>1430</v>
      </c>
      <c r="P10" s="49">
        <v>1440</v>
      </c>
      <c r="Q10" s="49">
        <v>1441</v>
      </c>
      <c r="R10" s="49"/>
      <c r="S10" s="50">
        <v>1426</v>
      </c>
      <c r="T10" s="50">
        <v>1450</v>
      </c>
      <c r="U10" s="50">
        <v>1456</v>
      </c>
      <c r="V10" s="50">
        <v>1448</v>
      </c>
      <c r="W10" s="50">
        <v>1425</v>
      </c>
      <c r="X10" s="49">
        <v>1446</v>
      </c>
      <c r="Y10" s="49">
        <v>1453</v>
      </c>
      <c r="Z10" s="49">
        <v>1458</v>
      </c>
      <c r="AA10" s="49">
        <v>1435</v>
      </c>
      <c r="AB10" s="49">
        <v>1403</v>
      </c>
      <c r="AC10" s="49">
        <v>1424</v>
      </c>
      <c r="AD10" s="49">
        <v>1461</v>
      </c>
      <c r="AE10" s="49">
        <v>1438</v>
      </c>
      <c r="AF10" s="50">
        <v>1400</v>
      </c>
      <c r="AG10" s="50"/>
      <c r="AH10" s="50">
        <v>1444</v>
      </c>
      <c r="AI10" s="50">
        <v>1426</v>
      </c>
      <c r="AJ10" s="130">
        <v>1413</v>
      </c>
      <c r="AK10" s="130">
        <v>1429</v>
      </c>
      <c r="AL10" s="50">
        <v>1449</v>
      </c>
      <c r="AM10" s="50">
        <v>1452</v>
      </c>
      <c r="AN10" s="50">
        <v>1440</v>
      </c>
      <c r="AO10" s="50">
        <v>1434</v>
      </c>
      <c r="AP10" s="49">
        <v>1450</v>
      </c>
      <c r="AQ10" s="49">
        <v>1421</v>
      </c>
      <c r="AR10" s="49">
        <v>1414</v>
      </c>
      <c r="AS10" s="49"/>
      <c r="AT10" s="49"/>
      <c r="AU10" s="49"/>
      <c r="AV10" s="49"/>
      <c r="AW10" s="49"/>
      <c r="AX10" s="49"/>
      <c r="AY10" s="49"/>
      <c r="AZ10" s="124"/>
      <c r="BA10" s="134"/>
      <c r="BB10" s="156"/>
      <c r="BC10" s="94"/>
      <c r="BD10" s="94"/>
    </row>
    <row r="11" spans="1:68" ht="13.5" customHeight="1">
      <c r="A11" s="49">
        <v>2</v>
      </c>
      <c r="B11" s="66" t="s">
        <v>149</v>
      </c>
      <c r="C11" s="165">
        <f t="shared" si="0"/>
        <v>142.93103448275863</v>
      </c>
      <c r="D11" s="165">
        <f t="shared" si="1"/>
        <v>142.67500000000001</v>
      </c>
      <c r="E11" s="165">
        <f t="shared" si="2"/>
        <v>143.32</v>
      </c>
      <c r="F11" s="165">
        <f t="shared" si="3"/>
        <v>142.76363636363638</v>
      </c>
      <c r="G11" s="49">
        <f t="shared" si="4"/>
        <v>1458</v>
      </c>
      <c r="H11" s="166"/>
      <c r="I11" s="49"/>
      <c r="J11" s="49">
        <v>1425</v>
      </c>
      <c r="K11" s="49">
        <v>1436</v>
      </c>
      <c r="L11" s="49">
        <v>1458</v>
      </c>
      <c r="M11" s="49">
        <v>1400</v>
      </c>
      <c r="N11" s="49"/>
      <c r="O11" s="49">
        <v>1391</v>
      </c>
      <c r="P11" s="49"/>
      <c r="Q11" s="49"/>
      <c r="R11" s="49">
        <v>1421</v>
      </c>
      <c r="S11" s="50">
        <v>1438</v>
      </c>
      <c r="T11" s="50">
        <v>1445</v>
      </c>
      <c r="U11" s="50">
        <v>1403</v>
      </c>
      <c r="V11" s="50">
        <v>1409</v>
      </c>
      <c r="W11" s="50"/>
      <c r="X11" s="49">
        <v>1398</v>
      </c>
      <c r="Y11" s="49">
        <v>1442</v>
      </c>
      <c r="Z11" s="49">
        <v>1434</v>
      </c>
      <c r="AA11" s="49">
        <v>1454</v>
      </c>
      <c r="AB11" s="49">
        <v>1455</v>
      </c>
      <c r="AC11" s="49">
        <v>1449</v>
      </c>
      <c r="AD11" s="49">
        <v>1442</v>
      </c>
      <c r="AE11" s="49"/>
      <c r="AF11" s="50">
        <v>1446</v>
      </c>
      <c r="AG11" s="50"/>
      <c r="AH11" s="50">
        <v>1449</v>
      </c>
      <c r="AI11" s="50">
        <v>1446</v>
      </c>
      <c r="AJ11" s="130">
        <v>1424</v>
      </c>
      <c r="AK11" s="130">
        <v>1439</v>
      </c>
      <c r="AL11" s="50">
        <v>1440</v>
      </c>
      <c r="AM11" s="50">
        <v>1410</v>
      </c>
      <c r="AN11" s="50">
        <v>1433</v>
      </c>
      <c r="AO11" s="50">
        <v>1424</v>
      </c>
      <c r="AP11" s="49">
        <v>1426</v>
      </c>
      <c r="AQ11" s="49">
        <v>1397</v>
      </c>
      <c r="AR11" s="49">
        <v>1416</v>
      </c>
      <c r="AS11" s="49"/>
      <c r="AT11" s="49"/>
      <c r="AU11" s="49"/>
      <c r="AV11" s="49"/>
      <c r="AW11" s="49"/>
      <c r="AX11" s="49"/>
      <c r="AY11" s="49"/>
      <c r="AZ11" s="124"/>
      <c r="BA11" s="134"/>
      <c r="BB11" s="156"/>
      <c r="BC11" s="94"/>
      <c r="BD11" s="94"/>
    </row>
    <row r="12" spans="1:68" ht="13.5" customHeight="1">
      <c r="A12" s="49">
        <v>3</v>
      </c>
      <c r="B12" s="66" t="s">
        <v>152</v>
      </c>
      <c r="C12" s="165">
        <f t="shared" si="0"/>
        <v>140.6970588235294</v>
      </c>
      <c r="D12" s="165">
        <f t="shared" si="1"/>
        <v>139.03333333333333</v>
      </c>
      <c r="E12" s="165">
        <f t="shared" si="2"/>
        <v>141.95833333333331</v>
      </c>
      <c r="F12" s="165">
        <f t="shared" si="3"/>
        <v>141.18</v>
      </c>
      <c r="G12" s="49">
        <f t="shared" si="4"/>
        <v>1447</v>
      </c>
      <c r="H12" s="50"/>
      <c r="I12" s="49">
        <v>1403</v>
      </c>
      <c r="J12" s="49">
        <v>1391</v>
      </c>
      <c r="K12" s="49">
        <v>1347</v>
      </c>
      <c r="L12" s="49">
        <v>1377</v>
      </c>
      <c r="M12" s="49">
        <v>1415</v>
      </c>
      <c r="N12" s="49">
        <v>1380</v>
      </c>
      <c r="O12" s="49">
        <v>1376</v>
      </c>
      <c r="P12" s="49">
        <v>1379</v>
      </c>
      <c r="Q12" s="49">
        <v>1427</v>
      </c>
      <c r="R12" s="49">
        <v>1370</v>
      </c>
      <c r="S12" s="50">
        <v>1388</v>
      </c>
      <c r="T12" s="50">
        <v>1431</v>
      </c>
      <c r="U12" s="50">
        <v>1423</v>
      </c>
      <c r="V12" s="50">
        <v>1439</v>
      </c>
      <c r="W12" s="50">
        <v>1423</v>
      </c>
      <c r="X12" s="49">
        <v>1411</v>
      </c>
      <c r="Y12" s="49">
        <v>1431</v>
      </c>
      <c r="Z12" s="49">
        <v>1409</v>
      </c>
      <c r="AA12" s="49">
        <v>1423</v>
      </c>
      <c r="AB12" s="49">
        <v>1419</v>
      </c>
      <c r="AC12" s="49">
        <v>1414</v>
      </c>
      <c r="AD12" s="49">
        <v>1419</v>
      </c>
      <c r="AE12" s="49">
        <v>1447</v>
      </c>
      <c r="AF12" s="50">
        <v>1377</v>
      </c>
      <c r="AG12" s="50"/>
      <c r="AH12" s="50">
        <v>1378</v>
      </c>
      <c r="AI12" s="50">
        <v>1426</v>
      </c>
      <c r="AJ12" s="130">
        <v>1391</v>
      </c>
      <c r="AK12" s="130">
        <v>1412</v>
      </c>
      <c r="AL12" s="50">
        <v>1388</v>
      </c>
      <c r="AM12" s="50">
        <v>1431</v>
      </c>
      <c r="AN12" s="50">
        <v>1426</v>
      </c>
      <c r="AO12" s="50"/>
      <c r="AP12" s="49">
        <v>1439</v>
      </c>
      <c r="AQ12" s="49">
        <v>1429</v>
      </c>
      <c r="AR12" s="49">
        <v>1398</v>
      </c>
      <c r="AS12" s="49"/>
      <c r="AT12" s="49"/>
      <c r="AU12" s="49"/>
      <c r="AV12" s="49"/>
      <c r="AW12" s="49"/>
      <c r="AX12" s="49"/>
      <c r="AY12" s="49"/>
      <c r="AZ12" s="124"/>
      <c r="BA12" s="134"/>
      <c r="BB12" s="156"/>
      <c r="BC12" s="94"/>
      <c r="BD12" s="94"/>
    </row>
    <row r="13" spans="1:68" ht="13.5" customHeight="1">
      <c r="A13" s="49">
        <v>4</v>
      </c>
      <c r="B13" s="66" t="s">
        <v>35</v>
      </c>
      <c r="C13" s="165">
        <f t="shared" si="0"/>
        <v>140.73823529411766</v>
      </c>
      <c r="D13" s="165">
        <f t="shared" si="1"/>
        <v>140.28181818181818</v>
      </c>
      <c r="E13" s="165">
        <f t="shared" si="2"/>
        <v>140.88333333333333</v>
      </c>
      <c r="F13" s="165">
        <f t="shared" si="3"/>
        <v>141.03636363636363</v>
      </c>
      <c r="G13" s="49">
        <f t="shared" si="4"/>
        <v>1438</v>
      </c>
      <c r="H13" s="166"/>
      <c r="I13" s="49">
        <v>1401</v>
      </c>
      <c r="J13" s="49">
        <v>1408</v>
      </c>
      <c r="K13" s="49">
        <v>1404</v>
      </c>
      <c r="L13" s="49">
        <v>1387</v>
      </c>
      <c r="M13" s="49"/>
      <c r="N13" s="49">
        <v>1414</v>
      </c>
      <c r="O13" s="49">
        <v>1389</v>
      </c>
      <c r="P13" s="49">
        <v>1416</v>
      </c>
      <c r="Q13" s="49">
        <v>1402</v>
      </c>
      <c r="R13" s="49">
        <v>1438</v>
      </c>
      <c r="S13" s="50">
        <v>1383</v>
      </c>
      <c r="T13" s="50">
        <v>1389</v>
      </c>
      <c r="U13" s="50">
        <v>1429</v>
      </c>
      <c r="V13" s="50">
        <v>1424</v>
      </c>
      <c r="W13" s="50">
        <v>1383</v>
      </c>
      <c r="X13" s="49">
        <v>1369</v>
      </c>
      <c r="Y13" s="49">
        <v>1391</v>
      </c>
      <c r="Z13" s="49">
        <v>1424</v>
      </c>
      <c r="AA13" s="49">
        <v>1418</v>
      </c>
      <c r="AB13" s="49">
        <v>1434</v>
      </c>
      <c r="AC13" s="49">
        <v>1405</v>
      </c>
      <c r="AD13" s="49">
        <v>1418</v>
      </c>
      <c r="AE13" s="49">
        <v>1425</v>
      </c>
      <c r="AF13" s="50">
        <v>1386</v>
      </c>
      <c r="AG13" s="50"/>
      <c r="AH13" s="50">
        <v>1423</v>
      </c>
      <c r="AI13" s="50">
        <v>1409</v>
      </c>
      <c r="AJ13" s="130">
        <v>1390</v>
      </c>
      <c r="AK13" s="130">
        <v>1405</v>
      </c>
      <c r="AL13" s="50">
        <v>1426</v>
      </c>
      <c r="AM13" s="50">
        <v>1403</v>
      </c>
      <c r="AN13" s="50">
        <v>1438</v>
      </c>
      <c r="AO13" s="50">
        <v>1427</v>
      </c>
      <c r="AP13" s="49">
        <v>1388</v>
      </c>
      <c r="AQ13" s="49">
        <v>1402</v>
      </c>
      <c r="AR13" s="49">
        <v>1403</v>
      </c>
      <c r="AS13" s="49"/>
      <c r="AT13" s="49"/>
      <c r="AU13" s="49"/>
      <c r="AV13" s="49"/>
      <c r="AW13" s="49"/>
      <c r="AX13" s="49"/>
      <c r="AY13" s="49"/>
      <c r="AZ13" s="124"/>
      <c r="BA13" s="134"/>
      <c r="BB13" s="156"/>
      <c r="BC13" s="94"/>
      <c r="BD13" s="94"/>
    </row>
    <row r="14" spans="1:68" ht="13.5" customHeight="1">
      <c r="A14" s="49">
        <v>5</v>
      </c>
      <c r="B14" s="66" t="s">
        <v>61</v>
      </c>
      <c r="C14" s="165">
        <f t="shared" si="0"/>
        <v>139.71379310344827</v>
      </c>
      <c r="D14" s="165">
        <f t="shared" si="1"/>
        <v>138.99</v>
      </c>
      <c r="E14" s="165">
        <f t="shared" si="2"/>
        <v>140.13636363636363</v>
      </c>
      <c r="F14" s="165">
        <f t="shared" si="3"/>
        <v>140.03749999999999</v>
      </c>
      <c r="G14" s="49">
        <f t="shared" si="4"/>
        <v>1448</v>
      </c>
      <c r="H14" s="167"/>
      <c r="I14" s="49">
        <v>1365</v>
      </c>
      <c r="J14" s="49">
        <v>1392</v>
      </c>
      <c r="K14" s="49">
        <v>1368</v>
      </c>
      <c r="L14" s="49"/>
      <c r="M14" s="49">
        <v>1413</v>
      </c>
      <c r="N14" s="49">
        <v>1429</v>
      </c>
      <c r="O14" s="49">
        <v>1353</v>
      </c>
      <c r="P14" s="49">
        <v>1405</v>
      </c>
      <c r="Q14" s="49"/>
      <c r="R14" s="49">
        <v>1385</v>
      </c>
      <c r="S14" s="50">
        <v>1383</v>
      </c>
      <c r="T14" s="50">
        <v>1406</v>
      </c>
      <c r="U14" s="50">
        <v>1412</v>
      </c>
      <c r="V14" s="50">
        <v>1360</v>
      </c>
      <c r="W14" s="50">
        <v>1417</v>
      </c>
      <c r="X14" s="49">
        <v>1384</v>
      </c>
      <c r="Y14" s="49">
        <v>1428</v>
      </c>
      <c r="Z14" s="49">
        <v>1404</v>
      </c>
      <c r="AA14" s="49">
        <v>1383</v>
      </c>
      <c r="AB14" s="49">
        <v>1399</v>
      </c>
      <c r="AC14" s="49">
        <v>1418</v>
      </c>
      <c r="AD14" s="49">
        <v>1409</v>
      </c>
      <c r="AE14" s="49">
        <v>1401</v>
      </c>
      <c r="AF14" s="50"/>
      <c r="AG14" s="50"/>
      <c r="AH14" s="50"/>
      <c r="AI14" s="50">
        <v>1405</v>
      </c>
      <c r="AJ14" s="130">
        <v>1356</v>
      </c>
      <c r="AK14" s="130">
        <v>1356</v>
      </c>
      <c r="AL14" s="50">
        <v>1419</v>
      </c>
      <c r="AM14" s="50">
        <v>1448</v>
      </c>
      <c r="AN14" s="50">
        <v>1417</v>
      </c>
      <c r="AO14" s="50">
        <v>1418</v>
      </c>
      <c r="AP14" s="49"/>
      <c r="AQ14" s="49">
        <v>1384</v>
      </c>
      <c r="AR14" s="49"/>
      <c r="AS14" s="49"/>
      <c r="AT14" s="49"/>
      <c r="AU14" s="49"/>
      <c r="AV14" s="49"/>
      <c r="AW14" s="49"/>
      <c r="AX14" s="49"/>
      <c r="AY14" s="49"/>
      <c r="AZ14" s="124"/>
      <c r="BA14" s="134"/>
      <c r="BB14" s="156"/>
      <c r="BC14" s="94"/>
      <c r="BD14" s="94"/>
    </row>
    <row r="15" spans="1:68" ht="13.5" customHeight="1">
      <c r="A15" s="49">
        <v>6</v>
      </c>
      <c r="B15" s="66" t="s">
        <v>161</v>
      </c>
      <c r="C15" s="165">
        <f t="shared" si="0"/>
        <v>137.12</v>
      </c>
      <c r="D15" s="165">
        <f t="shared" si="1"/>
        <v>136.59166666666667</v>
      </c>
      <c r="E15" s="165">
        <f t="shared" si="2"/>
        <v>137.48333333333332</v>
      </c>
      <c r="F15" s="165">
        <f t="shared" si="3"/>
        <v>137.30000000000001</v>
      </c>
      <c r="G15" s="49">
        <f t="shared" si="4"/>
        <v>1421</v>
      </c>
      <c r="H15" s="50"/>
      <c r="I15" s="49">
        <v>1385</v>
      </c>
      <c r="J15" s="49">
        <v>1394</v>
      </c>
      <c r="K15" s="49">
        <v>1307</v>
      </c>
      <c r="L15" s="49">
        <v>1357</v>
      </c>
      <c r="M15" s="49">
        <v>1300</v>
      </c>
      <c r="N15" s="49">
        <v>1359</v>
      </c>
      <c r="O15" s="49">
        <v>1341</v>
      </c>
      <c r="P15" s="49">
        <v>1355</v>
      </c>
      <c r="Q15" s="49">
        <v>1417</v>
      </c>
      <c r="R15" s="49">
        <v>1339</v>
      </c>
      <c r="S15" s="50">
        <v>1421</v>
      </c>
      <c r="T15" s="50">
        <v>1416</v>
      </c>
      <c r="U15" s="50">
        <v>1365</v>
      </c>
      <c r="V15" s="50">
        <v>1344</v>
      </c>
      <c r="W15" s="50">
        <v>1360</v>
      </c>
      <c r="X15" s="49">
        <v>1380</v>
      </c>
      <c r="Y15" s="49">
        <v>1373</v>
      </c>
      <c r="Z15" s="49">
        <v>1393</v>
      </c>
      <c r="AA15" s="49">
        <v>1370</v>
      </c>
      <c r="AB15" s="49">
        <v>1398</v>
      </c>
      <c r="AC15" s="49">
        <v>1390</v>
      </c>
      <c r="AD15" s="49">
        <v>1374</v>
      </c>
      <c r="AE15" s="49">
        <v>1376</v>
      </c>
      <c r="AF15" s="50">
        <v>1375</v>
      </c>
      <c r="AG15" s="50"/>
      <c r="AH15" s="50">
        <v>1392</v>
      </c>
      <c r="AI15" s="50">
        <v>1392</v>
      </c>
      <c r="AJ15" s="130">
        <v>1402</v>
      </c>
      <c r="AK15" s="130">
        <v>1338</v>
      </c>
      <c r="AL15" s="50">
        <v>1378</v>
      </c>
      <c r="AM15" s="50">
        <v>1392</v>
      </c>
      <c r="AN15" s="50">
        <v>1367</v>
      </c>
      <c r="AO15" s="50">
        <v>1360</v>
      </c>
      <c r="AP15" s="49">
        <v>1377</v>
      </c>
      <c r="AQ15" s="49">
        <v>1348</v>
      </c>
      <c r="AR15" s="49">
        <v>1357</v>
      </c>
      <c r="AS15" s="49"/>
      <c r="AT15" s="49"/>
      <c r="AU15" s="49"/>
      <c r="AV15" s="49"/>
      <c r="AW15" s="49"/>
      <c r="AX15" s="49"/>
      <c r="AY15" s="49"/>
      <c r="AZ15" s="124"/>
      <c r="BA15" s="134"/>
      <c r="BB15" s="156"/>
      <c r="BC15" s="94"/>
      <c r="BD15" s="94"/>
    </row>
    <row r="16" spans="1:68" ht="13.5" customHeight="1">
      <c r="A16" s="49"/>
      <c r="B16" s="66"/>
      <c r="C16" s="60"/>
      <c r="D16" s="60"/>
      <c r="E16" s="60"/>
      <c r="F16" s="60"/>
      <c r="G16" s="49"/>
      <c r="H16" s="50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50"/>
      <c r="T16" s="50"/>
      <c r="U16" s="50"/>
      <c r="V16" s="50"/>
      <c r="W16" s="50"/>
      <c r="X16" s="49"/>
      <c r="Y16" s="49"/>
      <c r="Z16" s="49"/>
      <c r="AA16" s="49"/>
      <c r="AB16" s="49"/>
      <c r="AC16" s="49"/>
      <c r="AD16" s="49"/>
      <c r="AE16" s="49"/>
      <c r="AF16" s="50"/>
      <c r="AG16" s="50"/>
      <c r="AH16" s="50"/>
      <c r="AI16" s="50"/>
      <c r="AL16" s="50"/>
      <c r="AM16" s="50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124"/>
      <c r="BA16" s="134"/>
      <c r="BB16" s="134"/>
      <c r="BC16" s="94"/>
      <c r="BD16" s="94"/>
    </row>
    <row r="17" spans="1:59" ht="12" customHeight="1">
      <c r="A17" s="49"/>
      <c r="B17" s="112" t="s">
        <v>177</v>
      </c>
      <c r="C17" s="160" t="s">
        <v>20</v>
      </c>
      <c r="D17" s="160" t="s">
        <v>171</v>
      </c>
      <c r="E17" s="160" t="s">
        <v>171</v>
      </c>
      <c r="F17" s="160" t="s">
        <v>171</v>
      </c>
      <c r="G17" s="62" t="s">
        <v>172</v>
      </c>
      <c r="H17" s="161"/>
      <c r="I17" s="49" t="s">
        <v>77</v>
      </c>
      <c r="J17" s="49" t="s">
        <v>49</v>
      </c>
      <c r="K17" s="49" t="s">
        <v>12</v>
      </c>
      <c r="L17" s="49" t="s">
        <v>13</v>
      </c>
      <c r="M17" s="49" t="s">
        <v>14</v>
      </c>
      <c r="N17" s="49" t="s">
        <v>15</v>
      </c>
      <c r="O17" s="49" t="s">
        <v>16</v>
      </c>
      <c r="P17" s="49" t="s">
        <v>17</v>
      </c>
      <c r="Q17" s="49" t="s">
        <v>18</v>
      </c>
      <c r="R17" s="49" t="s">
        <v>63</v>
      </c>
      <c r="S17" s="49" t="s">
        <v>64</v>
      </c>
      <c r="T17" s="49" t="s">
        <v>65</v>
      </c>
      <c r="U17" s="49" t="s">
        <v>66</v>
      </c>
      <c r="V17" s="49" t="s">
        <v>67</v>
      </c>
      <c r="W17" s="49" t="s">
        <v>68</v>
      </c>
      <c r="X17" s="49" t="s">
        <v>69</v>
      </c>
      <c r="Y17" s="49" t="s">
        <v>70</v>
      </c>
      <c r="Z17" s="49" t="s">
        <v>71</v>
      </c>
      <c r="AA17" s="49" t="s">
        <v>72</v>
      </c>
      <c r="AB17" s="49" t="s">
        <v>73</v>
      </c>
      <c r="AC17" s="49" t="s">
        <v>74</v>
      </c>
      <c r="AD17" s="49" t="s">
        <v>75</v>
      </c>
      <c r="AE17" s="49" t="s">
        <v>76</v>
      </c>
      <c r="AF17" s="49" t="s">
        <v>80</v>
      </c>
      <c r="AG17" s="49"/>
      <c r="AH17" s="50" t="s">
        <v>52</v>
      </c>
      <c r="AI17" s="50" t="s">
        <v>53</v>
      </c>
      <c r="AJ17" s="49" t="s">
        <v>54</v>
      </c>
      <c r="AK17" s="49" t="s">
        <v>55</v>
      </c>
      <c r="AL17" s="49" t="s">
        <v>56</v>
      </c>
      <c r="AM17" s="49" t="s">
        <v>57</v>
      </c>
      <c r="AN17" s="49" t="s">
        <v>58</v>
      </c>
      <c r="AO17" s="49" t="s">
        <v>59</v>
      </c>
      <c r="AP17" s="49" t="s">
        <v>60</v>
      </c>
      <c r="AQ17" s="49" t="s">
        <v>136</v>
      </c>
      <c r="AR17" s="49" t="s">
        <v>137</v>
      </c>
      <c r="AS17" s="49" t="s">
        <v>173</v>
      </c>
      <c r="AT17" s="49" t="s">
        <v>174</v>
      </c>
      <c r="AU17" s="49" t="s">
        <v>175</v>
      </c>
      <c r="AV17" s="49"/>
      <c r="AW17" s="49"/>
      <c r="AX17" s="50"/>
      <c r="AY17" s="49"/>
      <c r="AZ17" s="124"/>
      <c r="BA17" s="95"/>
      <c r="BB17" s="95"/>
      <c r="BC17" s="95"/>
      <c r="BD17" s="95"/>
      <c r="BE17" s="59"/>
      <c r="BF17" s="112"/>
      <c r="BG17" s="49"/>
    </row>
    <row r="18" spans="1:59" ht="12" customHeight="1">
      <c r="A18" s="49"/>
      <c r="B18" s="112"/>
      <c r="C18" s="163" t="s">
        <v>176</v>
      </c>
      <c r="D18" s="160" t="s">
        <v>19</v>
      </c>
      <c r="E18" s="160" t="s">
        <v>29</v>
      </c>
      <c r="F18" s="160" t="s">
        <v>23</v>
      </c>
      <c r="G18" s="62" t="s">
        <v>6</v>
      </c>
      <c r="H18" s="161"/>
      <c r="I18" s="51" t="s">
        <v>140</v>
      </c>
      <c r="J18" s="52" t="s">
        <v>89</v>
      </c>
      <c r="K18" s="84">
        <v>41899</v>
      </c>
      <c r="L18" s="52" t="s">
        <v>90</v>
      </c>
      <c r="M18" s="51">
        <v>43009</v>
      </c>
      <c r="N18" s="51">
        <v>43016</v>
      </c>
      <c r="O18" s="52" t="s">
        <v>91</v>
      </c>
      <c r="P18" s="52" t="s">
        <v>92</v>
      </c>
      <c r="Q18" s="52" t="s">
        <v>93</v>
      </c>
      <c r="R18" s="52" t="s">
        <v>94</v>
      </c>
      <c r="S18" s="52" t="s">
        <v>95</v>
      </c>
      <c r="T18" s="52" t="s">
        <v>96</v>
      </c>
      <c r="U18" s="52" t="s">
        <v>97</v>
      </c>
      <c r="V18" s="52" t="s">
        <v>98</v>
      </c>
      <c r="W18" s="54" t="s">
        <v>99</v>
      </c>
      <c r="X18" s="54" t="s">
        <v>145</v>
      </c>
      <c r="Y18" s="54" t="s">
        <v>100</v>
      </c>
      <c r="Z18" s="54" t="s">
        <v>101</v>
      </c>
      <c r="AA18" s="53" t="s">
        <v>102</v>
      </c>
      <c r="AB18" s="53" t="s">
        <v>103</v>
      </c>
      <c r="AC18" s="53" t="s">
        <v>104</v>
      </c>
      <c r="AD18" s="53" t="s">
        <v>105</v>
      </c>
      <c r="AE18" s="52" t="s">
        <v>106</v>
      </c>
      <c r="AF18" s="52" t="s">
        <v>107</v>
      </c>
      <c r="AG18" s="52"/>
      <c r="AH18" s="52" t="s">
        <v>108</v>
      </c>
      <c r="AI18" s="52" t="s">
        <v>109</v>
      </c>
      <c r="AJ18" s="52" t="s">
        <v>110</v>
      </c>
      <c r="AK18" s="52" t="s">
        <v>111</v>
      </c>
      <c r="AL18" s="52" t="s">
        <v>112</v>
      </c>
      <c r="AM18" s="52" t="s">
        <v>113</v>
      </c>
      <c r="AN18" s="52" t="s">
        <v>114</v>
      </c>
      <c r="AO18" s="52" t="s">
        <v>115</v>
      </c>
      <c r="AP18" s="52" t="s">
        <v>116</v>
      </c>
      <c r="AQ18" s="52" t="s">
        <v>117</v>
      </c>
      <c r="AR18" s="52" t="s">
        <v>118</v>
      </c>
      <c r="AS18" s="52" t="s">
        <v>116</v>
      </c>
      <c r="AT18" s="52" t="s">
        <v>117</v>
      </c>
      <c r="AU18" s="52" t="s">
        <v>118</v>
      </c>
      <c r="AV18" s="52"/>
      <c r="AW18" s="52"/>
      <c r="AX18" s="53"/>
      <c r="AY18" s="52"/>
      <c r="AZ18" s="136"/>
      <c r="BA18" s="95"/>
      <c r="BB18" s="95"/>
      <c r="BC18" s="95"/>
      <c r="BD18" s="95"/>
      <c r="BE18" s="59"/>
      <c r="BF18" s="112"/>
      <c r="BG18" s="52"/>
    </row>
    <row r="19" spans="1:59" ht="6" customHeight="1">
      <c r="A19" s="49"/>
      <c r="B19" s="133"/>
      <c r="C19" s="60"/>
      <c r="D19" s="60"/>
      <c r="E19" s="60"/>
      <c r="F19" s="60"/>
      <c r="G19" s="49"/>
      <c r="H19" s="50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50"/>
      <c r="T19" s="50"/>
      <c r="U19" s="50"/>
      <c r="V19" s="50"/>
      <c r="W19" s="49"/>
      <c r="Y19" s="49"/>
      <c r="Z19" s="49"/>
      <c r="AA19" s="49"/>
      <c r="AB19" s="49"/>
      <c r="AC19" s="49"/>
      <c r="AD19" s="49"/>
      <c r="AE19" s="50"/>
      <c r="AF19" s="50"/>
      <c r="AG19" s="50"/>
      <c r="AH19" s="50"/>
      <c r="AI19" s="49"/>
      <c r="AJ19" s="50"/>
      <c r="AK19" s="95"/>
      <c r="AL19"/>
      <c r="AM19" s="50"/>
      <c r="AN19" s="49"/>
      <c r="AO19" s="49"/>
      <c r="AP19" s="49"/>
      <c r="AQ19" s="49"/>
      <c r="AR19" s="49"/>
      <c r="AS19" s="56"/>
      <c r="AT19" s="49"/>
      <c r="AU19" s="49"/>
      <c r="AV19" s="49"/>
      <c r="AW19" s="49"/>
      <c r="AX19" s="50"/>
      <c r="AY19" s="49"/>
      <c r="AZ19" s="124"/>
      <c r="BA19" s="134"/>
      <c r="BB19" s="147"/>
      <c r="BC19" s="94"/>
      <c r="BD19" s="94"/>
    </row>
    <row r="20" spans="1:59" ht="13.5" customHeight="1">
      <c r="A20" s="49">
        <v>1</v>
      </c>
      <c r="B20" s="66" t="s">
        <v>150</v>
      </c>
      <c r="C20" s="165">
        <f t="shared" ref="C20:C25" si="5">AVERAGE(I20:AR20)/10</f>
        <v>135.72285714285715</v>
      </c>
      <c r="D20" s="165">
        <f>AVERAGE(I20:T20)/10</f>
        <v>134.10833333333332</v>
      </c>
      <c r="E20" s="165">
        <f t="shared" ref="E20:E25" si="6">AVERAGE(U20:AF20)/10</f>
        <v>135.875</v>
      </c>
      <c r="F20" s="165">
        <f t="shared" ref="F20:F25" si="7">AVERAGE(AH20:AT20)/10</f>
        <v>137.31818181818181</v>
      </c>
      <c r="G20" s="49">
        <f t="shared" ref="G20:G25" si="8">MAX(I20:AZ20)</f>
        <v>1438</v>
      </c>
      <c r="H20" s="50"/>
      <c r="I20" s="49">
        <v>1339</v>
      </c>
      <c r="J20" s="49">
        <v>1383</v>
      </c>
      <c r="K20" s="49">
        <v>1324</v>
      </c>
      <c r="L20" s="49">
        <v>1347</v>
      </c>
      <c r="M20" s="49">
        <v>1325</v>
      </c>
      <c r="N20" s="49">
        <v>1391</v>
      </c>
      <c r="O20" s="49">
        <v>1348</v>
      </c>
      <c r="P20" s="49">
        <v>1350</v>
      </c>
      <c r="Q20" s="49">
        <v>1298</v>
      </c>
      <c r="R20" s="49">
        <v>1301</v>
      </c>
      <c r="S20" s="50">
        <v>1344</v>
      </c>
      <c r="T20" s="50">
        <v>1343</v>
      </c>
      <c r="U20" s="50">
        <v>1408</v>
      </c>
      <c r="V20" s="50">
        <v>1339</v>
      </c>
      <c r="W20" s="50">
        <v>1415</v>
      </c>
      <c r="X20" s="49">
        <v>1335</v>
      </c>
      <c r="Y20" s="49">
        <v>1318</v>
      </c>
      <c r="Z20" s="49">
        <v>1346</v>
      </c>
      <c r="AA20" s="49">
        <v>1289</v>
      </c>
      <c r="AB20" s="49">
        <v>1383</v>
      </c>
      <c r="AC20" s="49">
        <v>1385</v>
      </c>
      <c r="AD20" s="49">
        <v>1357</v>
      </c>
      <c r="AE20" s="50">
        <v>1390</v>
      </c>
      <c r="AF20" s="50">
        <v>1340</v>
      </c>
      <c r="AG20" s="50"/>
      <c r="AH20" s="50">
        <v>1356</v>
      </c>
      <c r="AI20" s="50">
        <v>1360</v>
      </c>
      <c r="AJ20" s="130">
        <v>1438</v>
      </c>
      <c r="AK20" s="130">
        <v>1341</v>
      </c>
      <c r="AL20" s="50">
        <v>1375</v>
      </c>
      <c r="AM20" s="50">
        <v>1378</v>
      </c>
      <c r="AN20" s="50">
        <v>1406</v>
      </c>
      <c r="AO20" s="50">
        <v>1372</v>
      </c>
      <c r="AP20" s="49">
        <v>1390</v>
      </c>
      <c r="AQ20" s="49">
        <v>1362</v>
      </c>
      <c r="AR20" s="49">
        <v>1327</v>
      </c>
      <c r="AS20" s="49"/>
      <c r="AT20" s="49"/>
      <c r="AU20" s="49"/>
      <c r="AV20" s="49"/>
      <c r="AW20" s="49"/>
      <c r="AX20" s="50"/>
      <c r="AY20" s="49"/>
      <c r="AZ20" s="49"/>
      <c r="BA20" s="59"/>
      <c r="BB20" s="128"/>
    </row>
    <row r="21" spans="1:59" ht="13.5" customHeight="1">
      <c r="A21" s="49">
        <v>2</v>
      </c>
      <c r="B21" s="66" t="s">
        <v>82</v>
      </c>
      <c r="C21" s="165">
        <f t="shared" si="5"/>
        <v>134.24375000000001</v>
      </c>
      <c r="D21" s="165">
        <f>AVERAGE(I21:T21)/10</f>
        <v>131.30000000000001</v>
      </c>
      <c r="E21" s="165">
        <f t="shared" si="6"/>
        <v>134.71666666666667</v>
      </c>
      <c r="F21" s="165">
        <f t="shared" si="7"/>
        <v>136.62</v>
      </c>
      <c r="G21" s="49">
        <f t="shared" si="8"/>
        <v>1401</v>
      </c>
      <c r="I21" s="49">
        <v>1306</v>
      </c>
      <c r="J21" s="49">
        <v>1364</v>
      </c>
      <c r="K21" s="49">
        <v>1296</v>
      </c>
      <c r="L21" s="49">
        <v>1355</v>
      </c>
      <c r="M21" s="49">
        <v>1223</v>
      </c>
      <c r="N21" s="49">
        <v>1299</v>
      </c>
      <c r="O21" s="49"/>
      <c r="P21" s="49"/>
      <c r="Q21" s="49">
        <v>1355</v>
      </c>
      <c r="R21" s="49">
        <v>1312</v>
      </c>
      <c r="S21" s="50">
        <v>1353</v>
      </c>
      <c r="T21" s="50">
        <v>1267</v>
      </c>
      <c r="U21" s="50">
        <v>1387</v>
      </c>
      <c r="V21" s="50">
        <v>1320</v>
      </c>
      <c r="W21" s="50">
        <v>1300</v>
      </c>
      <c r="X21" s="49">
        <v>1333</v>
      </c>
      <c r="Y21" s="49">
        <v>1353</v>
      </c>
      <c r="Z21" s="49">
        <v>1355</v>
      </c>
      <c r="AA21" s="49">
        <v>1352</v>
      </c>
      <c r="AB21" s="49">
        <v>1357</v>
      </c>
      <c r="AC21" s="49">
        <v>1372</v>
      </c>
      <c r="AD21" s="49">
        <v>1338</v>
      </c>
      <c r="AE21" s="50">
        <v>1368</v>
      </c>
      <c r="AF21" s="50">
        <v>1331</v>
      </c>
      <c r="AG21" s="50"/>
      <c r="AH21" s="50">
        <v>1401</v>
      </c>
      <c r="AI21" s="50">
        <v>1374</v>
      </c>
      <c r="AJ21" s="130">
        <v>1354</v>
      </c>
      <c r="AK21" s="130">
        <v>1345</v>
      </c>
      <c r="AL21" s="50">
        <v>1394</v>
      </c>
      <c r="AM21" s="50">
        <v>1371</v>
      </c>
      <c r="AN21" s="50">
        <v>1331</v>
      </c>
      <c r="AO21" s="50"/>
      <c r="AP21" s="49">
        <v>1381</v>
      </c>
      <c r="AQ21" s="49">
        <v>1355</v>
      </c>
      <c r="AR21" s="49">
        <v>1356</v>
      </c>
      <c r="AS21" s="49"/>
      <c r="AT21" s="49"/>
      <c r="AU21" s="49"/>
      <c r="AV21" s="49"/>
      <c r="AW21" s="49"/>
      <c r="AX21" s="50"/>
      <c r="AY21" s="49"/>
      <c r="AZ21" s="49"/>
      <c r="BA21" s="59"/>
      <c r="BB21" s="128"/>
      <c r="BC21" s="94"/>
      <c r="BD21" s="94"/>
      <c r="BE21" s="94"/>
    </row>
    <row r="22" spans="1:59" ht="13.5" customHeight="1">
      <c r="A22" s="49">
        <v>3</v>
      </c>
      <c r="B22" s="129" t="s">
        <v>153</v>
      </c>
      <c r="C22" s="165">
        <f t="shared" si="5"/>
        <v>134.57272727272726</v>
      </c>
      <c r="D22" s="165">
        <f>AVERAGE(I22:T22)/10</f>
        <v>134.63</v>
      </c>
      <c r="E22" s="165">
        <f t="shared" si="6"/>
        <v>133.71666666666667</v>
      </c>
      <c r="F22" s="165">
        <f t="shared" si="7"/>
        <v>135.45454545454544</v>
      </c>
      <c r="G22" s="49">
        <f t="shared" si="8"/>
        <v>1392</v>
      </c>
      <c r="H22" s="50"/>
      <c r="I22" s="49">
        <v>1341</v>
      </c>
      <c r="J22" s="49">
        <v>1346</v>
      </c>
      <c r="K22" s="49"/>
      <c r="L22" s="49">
        <v>1371</v>
      </c>
      <c r="M22" s="49">
        <v>1380</v>
      </c>
      <c r="N22" s="49">
        <v>1306</v>
      </c>
      <c r="O22" s="49">
        <v>1357</v>
      </c>
      <c r="P22" s="49"/>
      <c r="Q22" s="49">
        <v>1340</v>
      </c>
      <c r="R22" s="49">
        <v>1365</v>
      </c>
      <c r="S22" s="50">
        <v>1390</v>
      </c>
      <c r="T22" s="50">
        <v>1267</v>
      </c>
      <c r="U22" s="50">
        <v>1327</v>
      </c>
      <c r="V22" s="50">
        <v>1354</v>
      </c>
      <c r="W22" s="50">
        <v>1355</v>
      </c>
      <c r="X22" s="49">
        <v>1345</v>
      </c>
      <c r="Y22" s="49">
        <v>1339</v>
      </c>
      <c r="Z22" s="49">
        <v>1329</v>
      </c>
      <c r="AA22" s="49">
        <v>1353</v>
      </c>
      <c r="AB22" s="49">
        <v>1335</v>
      </c>
      <c r="AC22" s="49">
        <v>1348</v>
      </c>
      <c r="AD22" s="49">
        <v>1313</v>
      </c>
      <c r="AE22" s="50">
        <v>1340</v>
      </c>
      <c r="AF22" s="50">
        <v>1308</v>
      </c>
      <c r="AG22" s="50"/>
      <c r="AH22" s="50">
        <v>1350</v>
      </c>
      <c r="AI22" s="50">
        <v>1380</v>
      </c>
      <c r="AJ22" s="130">
        <v>1347</v>
      </c>
      <c r="AK22" s="130">
        <v>1332</v>
      </c>
      <c r="AL22" s="50">
        <v>1349</v>
      </c>
      <c r="AM22" s="50">
        <v>1321</v>
      </c>
      <c r="AN22" s="50">
        <v>1392</v>
      </c>
      <c r="AO22" s="50">
        <v>1370</v>
      </c>
      <c r="AP22" s="49">
        <v>1364</v>
      </c>
      <c r="AQ22" s="49">
        <v>1355</v>
      </c>
      <c r="AR22" s="49">
        <v>1340</v>
      </c>
      <c r="AS22" s="49"/>
      <c r="AT22" s="49"/>
      <c r="AU22" s="49"/>
      <c r="AV22" s="49"/>
      <c r="AW22" s="49"/>
      <c r="AX22" s="50"/>
      <c r="AY22" s="49"/>
      <c r="AZ22" s="49"/>
      <c r="BA22" s="59"/>
      <c r="BB22" s="128"/>
    </row>
    <row r="23" spans="1:59" ht="13.5" customHeight="1">
      <c r="A23" s="49">
        <v>4</v>
      </c>
      <c r="B23" s="66" t="s">
        <v>151</v>
      </c>
      <c r="C23" s="165">
        <f t="shared" si="5"/>
        <v>134.42500000000001</v>
      </c>
      <c r="D23" s="165"/>
      <c r="E23" s="165">
        <f t="shared" si="6"/>
        <v>133.38888888888889</v>
      </c>
      <c r="F23" s="165">
        <f t="shared" si="7"/>
        <v>135.27272727272728</v>
      </c>
      <c r="G23" s="49">
        <f t="shared" si="8"/>
        <v>1406</v>
      </c>
      <c r="H23" s="50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50"/>
      <c r="T23" s="50"/>
      <c r="U23" s="50"/>
      <c r="V23" s="50">
        <v>1369</v>
      </c>
      <c r="W23" s="50">
        <v>1368</v>
      </c>
      <c r="X23" s="49">
        <v>1299</v>
      </c>
      <c r="Y23" s="49">
        <v>1344</v>
      </c>
      <c r="Z23" s="49"/>
      <c r="AA23" s="49">
        <v>1245</v>
      </c>
      <c r="AB23" s="49">
        <v>1361</v>
      </c>
      <c r="AC23" s="49"/>
      <c r="AD23" s="49">
        <v>1333</v>
      </c>
      <c r="AE23" s="50">
        <v>1345</v>
      </c>
      <c r="AF23" s="50">
        <v>1341</v>
      </c>
      <c r="AG23" s="50"/>
      <c r="AH23" s="50">
        <v>1316</v>
      </c>
      <c r="AI23" s="50">
        <v>1406</v>
      </c>
      <c r="AJ23" s="130">
        <v>1327</v>
      </c>
      <c r="AK23" s="130">
        <v>1364</v>
      </c>
      <c r="AL23" s="50">
        <v>1286</v>
      </c>
      <c r="AM23" s="50">
        <v>1378</v>
      </c>
      <c r="AN23" s="50">
        <v>1373</v>
      </c>
      <c r="AO23" s="50">
        <v>1345</v>
      </c>
      <c r="AP23" s="49">
        <v>1387</v>
      </c>
      <c r="AQ23" s="49">
        <v>1367</v>
      </c>
      <c r="AR23" s="49">
        <v>1331</v>
      </c>
      <c r="AS23" s="49"/>
      <c r="AT23" s="49"/>
      <c r="AU23" s="49"/>
      <c r="AV23" s="49"/>
      <c r="AW23" s="49"/>
      <c r="AX23" s="50"/>
      <c r="AY23" s="49"/>
      <c r="AZ23" s="49"/>
      <c r="BA23" s="59"/>
      <c r="BB23" s="128"/>
    </row>
    <row r="24" spans="1:59" ht="13.5" customHeight="1">
      <c r="A24" s="49">
        <v>5</v>
      </c>
      <c r="B24" s="66" t="s">
        <v>157</v>
      </c>
      <c r="C24" s="165">
        <f t="shared" si="5"/>
        <v>133.66666666666669</v>
      </c>
      <c r="D24" s="165">
        <f>AVERAGE(I24:T24)/10</f>
        <v>132.25454545454545</v>
      </c>
      <c r="E24" s="165">
        <f t="shared" si="6"/>
        <v>134.9</v>
      </c>
      <c r="F24" s="165">
        <f t="shared" si="7"/>
        <v>133.74</v>
      </c>
      <c r="G24" s="49">
        <f t="shared" si="8"/>
        <v>1399</v>
      </c>
      <c r="H24" s="50"/>
      <c r="I24" s="49">
        <v>1319</v>
      </c>
      <c r="J24" s="49">
        <v>1285</v>
      </c>
      <c r="K24" s="49"/>
      <c r="L24" s="49">
        <v>1331</v>
      </c>
      <c r="M24" s="49">
        <v>1306</v>
      </c>
      <c r="N24" s="49">
        <v>1351</v>
      </c>
      <c r="O24" s="49">
        <v>1297</v>
      </c>
      <c r="P24" s="49">
        <v>1345</v>
      </c>
      <c r="Q24" s="49">
        <v>1389</v>
      </c>
      <c r="R24" s="49">
        <v>1303</v>
      </c>
      <c r="S24" s="50">
        <v>1316</v>
      </c>
      <c r="T24" s="50">
        <v>1306</v>
      </c>
      <c r="U24" s="50">
        <v>1349</v>
      </c>
      <c r="V24" s="50">
        <v>1318</v>
      </c>
      <c r="W24" s="50">
        <v>1377</v>
      </c>
      <c r="X24" s="49">
        <v>1399</v>
      </c>
      <c r="Y24" s="49">
        <v>1347</v>
      </c>
      <c r="Z24" s="49">
        <v>1379</v>
      </c>
      <c r="AA24" s="49">
        <v>1314</v>
      </c>
      <c r="AB24" s="49">
        <v>1377</v>
      </c>
      <c r="AC24" s="49">
        <v>1354</v>
      </c>
      <c r="AD24" s="49">
        <v>1273</v>
      </c>
      <c r="AE24" s="50">
        <v>1360</v>
      </c>
      <c r="AF24" s="50">
        <v>1341</v>
      </c>
      <c r="AG24" s="50"/>
      <c r="AH24" s="50">
        <v>1341</v>
      </c>
      <c r="AI24" s="50">
        <v>1290</v>
      </c>
      <c r="AJ24" s="130">
        <v>1323</v>
      </c>
      <c r="AK24" s="130">
        <v>1303</v>
      </c>
      <c r="AL24" s="50">
        <v>1365</v>
      </c>
      <c r="AM24" s="50"/>
      <c r="AN24" s="50">
        <v>1360</v>
      </c>
      <c r="AO24" s="50">
        <v>1345</v>
      </c>
      <c r="AP24" s="49">
        <v>1351</v>
      </c>
      <c r="AQ24" s="49">
        <v>1346</v>
      </c>
      <c r="AR24" s="49">
        <v>1350</v>
      </c>
      <c r="AS24" s="49"/>
      <c r="AT24" s="49"/>
      <c r="AU24" s="49"/>
      <c r="AV24" s="49"/>
      <c r="AW24" s="49"/>
      <c r="AX24" s="50"/>
      <c r="AY24" s="49"/>
      <c r="AZ24" s="49"/>
      <c r="BA24" s="59"/>
      <c r="BB24" s="128"/>
    </row>
    <row r="25" spans="1:59" ht="13.5" customHeight="1">
      <c r="A25" s="49">
        <v>6</v>
      </c>
      <c r="B25" s="66" t="s">
        <v>163</v>
      </c>
      <c r="C25" s="165">
        <f t="shared" si="5"/>
        <v>127.8</v>
      </c>
      <c r="D25" s="165">
        <f>AVERAGE(I25:T25)/10</f>
        <v>125.8</v>
      </c>
      <c r="E25" s="165">
        <f t="shared" si="6"/>
        <v>129.09166666666667</v>
      </c>
      <c r="F25" s="165">
        <f t="shared" si="7"/>
        <v>128.3909090909091</v>
      </c>
      <c r="G25" s="49">
        <f t="shared" si="8"/>
        <v>1343</v>
      </c>
      <c r="H25" s="50"/>
      <c r="I25" s="49">
        <v>1273</v>
      </c>
      <c r="J25" s="49">
        <v>1239</v>
      </c>
      <c r="K25" s="49">
        <v>1255</v>
      </c>
      <c r="L25" s="49">
        <v>1307</v>
      </c>
      <c r="M25" s="49">
        <v>1244</v>
      </c>
      <c r="N25" s="49">
        <v>1244</v>
      </c>
      <c r="O25" s="49">
        <v>1237</v>
      </c>
      <c r="P25" s="49">
        <v>1242</v>
      </c>
      <c r="Q25" s="49">
        <v>1285</v>
      </c>
      <c r="R25" s="49">
        <v>1224</v>
      </c>
      <c r="S25" s="50"/>
      <c r="T25" s="50">
        <v>1288</v>
      </c>
      <c r="U25" s="50">
        <v>1312</v>
      </c>
      <c r="V25" s="50">
        <v>1298</v>
      </c>
      <c r="W25" s="50">
        <v>1274</v>
      </c>
      <c r="X25" s="49">
        <v>1298</v>
      </c>
      <c r="Y25" s="49">
        <v>1333</v>
      </c>
      <c r="Z25" s="49">
        <v>1247</v>
      </c>
      <c r="AA25" s="49">
        <v>1329</v>
      </c>
      <c r="AB25" s="49">
        <v>1247</v>
      </c>
      <c r="AC25" s="49">
        <v>1272</v>
      </c>
      <c r="AD25" s="49">
        <v>1279</v>
      </c>
      <c r="AE25" s="50">
        <v>1290</v>
      </c>
      <c r="AF25" s="50">
        <v>1312</v>
      </c>
      <c r="AG25" s="50"/>
      <c r="AH25" s="50">
        <v>1253</v>
      </c>
      <c r="AI25" s="50">
        <v>1257</v>
      </c>
      <c r="AJ25" s="130">
        <v>1336</v>
      </c>
      <c r="AK25" s="130">
        <v>1274</v>
      </c>
      <c r="AL25" s="50">
        <v>1296</v>
      </c>
      <c r="AM25" s="50">
        <v>1282</v>
      </c>
      <c r="AN25" s="50">
        <v>1343</v>
      </c>
      <c r="AO25" s="50">
        <v>1273</v>
      </c>
      <c r="AP25" s="49">
        <v>1231</v>
      </c>
      <c r="AQ25" s="49">
        <v>1307</v>
      </c>
      <c r="AR25" s="49">
        <v>1271</v>
      </c>
      <c r="AS25" s="49"/>
      <c r="AT25" s="49"/>
      <c r="AU25" s="49"/>
      <c r="AV25" s="49"/>
      <c r="AW25" s="49"/>
      <c r="AX25" s="50"/>
      <c r="AY25" s="49"/>
      <c r="AZ25" s="49"/>
      <c r="BA25" s="59"/>
      <c r="BB25" s="128"/>
      <c r="BC25" s="94"/>
      <c r="BD25" s="94"/>
      <c r="BE25" s="94"/>
    </row>
    <row r="26" spans="1:59" ht="13.5" customHeight="1">
      <c r="A26" s="49"/>
      <c r="C26" s="165"/>
      <c r="D26" s="165"/>
      <c r="E26" s="165"/>
      <c r="F26" s="165"/>
      <c r="G26" s="49"/>
      <c r="H26" s="50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50"/>
      <c r="T26" s="50"/>
      <c r="U26" s="50"/>
      <c r="V26" s="50"/>
      <c r="W26" s="50"/>
      <c r="X26" s="49"/>
      <c r="Y26" s="49"/>
      <c r="Z26" s="49"/>
      <c r="AA26" s="49"/>
      <c r="AB26" s="49"/>
      <c r="AC26" s="49"/>
      <c r="AD26" s="49"/>
      <c r="AE26" s="50"/>
      <c r="AF26" s="50"/>
      <c r="AG26" s="50"/>
      <c r="AH26" s="50"/>
      <c r="AI26" s="50"/>
      <c r="AJ26" s="130"/>
      <c r="AK26" s="130"/>
      <c r="AL26" s="50"/>
      <c r="AM26" s="50"/>
      <c r="AN26" s="50"/>
      <c r="AO26" s="50"/>
      <c r="AP26" s="49"/>
      <c r="AQ26" s="49"/>
      <c r="AR26" s="49"/>
      <c r="AS26" s="49"/>
      <c r="AT26" s="49"/>
      <c r="AU26" s="49"/>
      <c r="AV26" s="49"/>
      <c r="AW26" s="49"/>
      <c r="AX26" s="50"/>
      <c r="AY26" s="49"/>
      <c r="AZ26" s="49"/>
      <c r="BA26" s="59"/>
      <c r="BB26" s="140"/>
    </row>
    <row r="27" spans="1:59" ht="8.1" customHeight="1">
      <c r="A27" s="49"/>
      <c r="B27" s="133"/>
      <c r="C27" s="60"/>
      <c r="D27" s="60"/>
      <c r="E27" s="60"/>
      <c r="F27" s="60"/>
      <c r="G27" s="49"/>
      <c r="H27" s="50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50"/>
      <c r="T27" s="50"/>
      <c r="U27" s="50"/>
      <c r="V27" s="50"/>
      <c r="W27" s="50"/>
      <c r="X27" s="49"/>
      <c r="Y27" s="49"/>
      <c r="Z27" s="49"/>
      <c r="AA27" s="49"/>
      <c r="AB27" s="49"/>
      <c r="AC27" s="49"/>
      <c r="AD27" s="49"/>
      <c r="AE27" s="50"/>
      <c r="AF27" s="50"/>
      <c r="AG27" s="50"/>
      <c r="AH27" s="50"/>
      <c r="AI27" s="50"/>
      <c r="AL27" s="50"/>
      <c r="AM27" s="50"/>
      <c r="AN27" s="50"/>
      <c r="AO27" s="50"/>
      <c r="AP27" s="49"/>
      <c r="AQ27" s="49"/>
      <c r="AR27" s="49"/>
      <c r="AS27" s="49"/>
      <c r="AT27" s="49"/>
      <c r="AU27" s="49"/>
      <c r="AV27" s="49"/>
      <c r="AW27" s="49"/>
      <c r="AX27" s="50"/>
      <c r="AY27" s="49"/>
      <c r="AZ27" s="49"/>
      <c r="BA27" s="168"/>
      <c r="BB27" s="169"/>
      <c r="BC27" s="94"/>
      <c r="BD27" s="94"/>
      <c r="BE27" s="94"/>
    </row>
    <row r="28" spans="1:59" ht="12" customHeight="1">
      <c r="A28" s="49"/>
      <c r="B28" s="112" t="s">
        <v>178</v>
      </c>
      <c r="C28" s="160" t="s">
        <v>20</v>
      </c>
      <c r="D28" s="160" t="s">
        <v>171</v>
      </c>
      <c r="E28" s="160" t="s">
        <v>171</v>
      </c>
      <c r="F28" s="160" t="s">
        <v>171</v>
      </c>
      <c r="G28" s="62" t="s">
        <v>172</v>
      </c>
      <c r="H28" s="161"/>
      <c r="I28" s="49" t="s">
        <v>77</v>
      </c>
      <c r="J28" s="49" t="s">
        <v>49</v>
      </c>
      <c r="K28" s="49" t="s">
        <v>12</v>
      </c>
      <c r="L28" s="49" t="s">
        <v>13</v>
      </c>
      <c r="M28" s="49" t="s">
        <v>14</v>
      </c>
      <c r="N28" s="49" t="s">
        <v>15</v>
      </c>
      <c r="O28" s="49" t="s">
        <v>16</v>
      </c>
      <c r="P28" s="49" t="s">
        <v>17</v>
      </c>
      <c r="Q28" s="49" t="s">
        <v>18</v>
      </c>
      <c r="R28" s="49" t="s">
        <v>63</v>
      </c>
      <c r="S28" s="49" t="s">
        <v>64</v>
      </c>
      <c r="T28" s="49" t="s">
        <v>65</v>
      </c>
      <c r="U28" s="49" t="s">
        <v>66</v>
      </c>
      <c r="V28" s="49" t="s">
        <v>67</v>
      </c>
      <c r="W28" s="49" t="s">
        <v>68</v>
      </c>
      <c r="X28" s="49" t="s">
        <v>69</v>
      </c>
      <c r="Y28" s="49" t="s">
        <v>70</v>
      </c>
      <c r="Z28" s="49" t="s">
        <v>71</v>
      </c>
      <c r="AA28" s="49" t="s">
        <v>72</v>
      </c>
      <c r="AB28" s="49" t="s">
        <v>73</v>
      </c>
      <c r="AC28" s="49" t="s">
        <v>74</v>
      </c>
      <c r="AD28" s="49" t="s">
        <v>75</v>
      </c>
      <c r="AE28" s="49" t="s">
        <v>76</v>
      </c>
      <c r="AF28" s="49" t="s">
        <v>80</v>
      </c>
      <c r="AG28" s="49"/>
      <c r="AH28" s="50" t="s">
        <v>52</v>
      </c>
      <c r="AI28" s="50" t="s">
        <v>53</v>
      </c>
      <c r="AJ28" s="49" t="s">
        <v>54</v>
      </c>
      <c r="AK28" s="49" t="s">
        <v>55</v>
      </c>
      <c r="AL28" s="49" t="s">
        <v>56</v>
      </c>
      <c r="AM28" s="49" t="s">
        <v>57</v>
      </c>
      <c r="AN28" s="49" t="s">
        <v>58</v>
      </c>
      <c r="AO28" s="49" t="s">
        <v>59</v>
      </c>
      <c r="AP28" s="49" t="s">
        <v>60</v>
      </c>
      <c r="AQ28" s="49" t="s">
        <v>136</v>
      </c>
      <c r="AR28" s="49" t="s">
        <v>137</v>
      </c>
      <c r="AS28" s="49" t="s">
        <v>173</v>
      </c>
      <c r="AT28" s="49" t="s">
        <v>174</v>
      </c>
      <c r="AU28" s="49" t="s">
        <v>175</v>
      </c>
      <c r="AV28" s="49"/>
      <c r="AW28" s="49"/>
      <c r="AX28" s="50"/>
      <c r="AY28" s="49"/>
      <c r="AZ28" s="49"/>
      <c r="BA28" s="135"/>
      <c r="BB28" s="135"/>
      <c r="BC28" s="95"/>
      <c r="BD28" s="95"/>
      <c r="BE28" s="134"/>
      <c r="BF28" s="112"/>
      <c r="BG28" s="49"/>
    </row>
    <row r="29" spans="1:59" ht="12" customHeight="1">
      <c r="A29" s="49"/>
      <c r="B29" s="112"/>
      <c r="C29" s="163" t="s">
        <v>176</v>
      </c>
      <c r="D29" s="160" t="s">
        <v>19</v>
      </c>
      <c r="E29" s="160" t="s">
        <v>29</v>
      </c>
      <c r="F29" s="160" t="s">
        <v>23</v>
      </c>
      <c r="G29" s="62" t="s">
        <v>6</v>
      </c>
      <c r="H29" s="161"/>
      <c r="I29" s="51" t="s">
        <v>140</v>
      </c>
      <c r="J29" s="52" t="s">
        <v>89</v>
      </c>
      <c r="K29" s="84">
        <v>41899</v>
      </c>
      <c r="L29" s="52" t="s">
        <v>90</v>
      </c>
      <c r="M29" s="51">
        <v>43009</v>
      </c>
      <c r="N29" s="51">
        <v>43016</v>
      </c>
      <c r="O29" s="52" t="s">
        <v>91</v>
      </c>
      <c r="P29" s="52" t="s">
        <v>92</v>
      </c>
      <c r="Q29" s="52" t="s">
        <v>93</v>
      </c>
      <c r="R29" s="52" t="s">
        <v>94</v>
      </c>
      <c r="S29" s="52" t="s">
        <v>95</v>
      </c>
      <c r="T29" s="52" t="s">
        <v>96</v>
      </c>
      <c r="U29" s="52" t="s">
        <v>97</v>
      </c>
      <c r="V29" s="52" t="s">
        <v>98</v>
      </c>
      <c r="W29" s="54" t="s">
        <v>99</v>
      </c>
      <c r="X29" s="54" t="s">
        <v>145</v>
      </c>
      <c r="Y29" s="54" t="s">
        <v>100</v>
      </c>
      <c r="Z29" s="54" t="s">
        <v>101</v>
      </c>
      <c r="AA29" s="53" t="s">
        <v>102</v>
      </c>
      <c r="AB29" s="53" t="s">
        <v>103</v>
      </c>
      <c r="AC29" s="53" t="s">
        <v>104</v>
      </c>
      <c r="AD29" s="53" t="s">
        <v>105</v>
      </c>
      <c r="AE29" s="52" t="s">
        <v>106</v>
      </c>
      <c r="AF29" s="52" t="s">
        <v>107</v>
      </c>
      <c r="AG29" s="52"/>
      <c r="AH29" s="52" t="s">
        <v>108</v>
      </c>
      <c r="AI29" s="52" t="s">
        <v>109</v>
      </c>
      <c r="AJ29" s="52" t="s">
        <v>110</v>
      </c>
      <c r="AK29" s="52" t="s">
        <v>111</v>
      </c>
      <c r="AL29" s="52" t="s">
        <v>112</v>
      </c>
      <c r="AM29" s="52" t="s">
        <v>113</v>
      </c>
      <c r="AN29" s="52" t="s">
        <v>114</v>
      </c>
      <c r="AO29" s="52" t="s">
        <v>115</v>
      </c>
      <c r="AP29" s="52" t="s">
        <v>116</v>
      </c>
      <c r="AQ29" s="52" t="s">
        <v>117</v>
      </c>
      <c r="AR29" s="52" t="s">
        <v>118</v>
      </c>
      <c r="AS29" s="52" t="s">
        <v>116</v>
      </c>
      <c r="AT29" s="52" t="s">
        <v>117</v>
      </c>
      <c r="AU29" s="52" t="s">
        <v>118</v>
      </c>
      <c r="AV29" s="52"/>
      <c r="AW29" s="52"/>
      <c r="AX29" s="53"/>
      <c r="AY29" s="52"/>
      <c r="AZ29" s="52"/>
      <c r="BA29" s="135"/>
      <c r="BB29" s="135"/>
      <c r="BC29" s="95"/>
      <c r="BD29" s="95"/>
      <c r="BE29" s="134"/>
      <c r="BF29" s="112"/>
      <c r="BG29" s="52"/>
    </row>
    <row r="30" spans="1:59" ht="6" customHeight="1">
      <c r="A30" s="49"/>
      <c r="B30" s="133"/>
      <c r="C30" s="60"/>
      <c r="D30" s="60"/>
      <c r="E30" s="60"/>
      <c r="F30" s="60"/>
      <c r="G30" s="49"/>
      <c r="H30" s="50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50"/>
      <c r="T30" s="50"/>
      <c r="U30" s="50"/>
      <c r="V30" s="50"/>
      <c r="W30" s="49"/>
      <c r="Y30" s="49"/>
      <c r="Z30" s="49"/>
      <c r="AA30" s="49"/>
      <c r="AB30" s="49"/>
      <c r="AC30" s="49"/>
      <c r="AD30" s="49"/>
      <c r="AE30" s="50"/>
      <c r="AF30" s="50"/>
      <c r="AG30" s="50"/>
      <c r="AH30" s="50"/>
      <c r="AI30" s="49"/>
      <c r="AJ30" s="50"/>
      <c r="AK30" s="95"/>
      <c r="AL30"/>
      <c r="AM30" s="50"/>
      <c r="AN30" s="49"/>
      <c r="AO30" s="49"/>
      <c r="AP30" s="49"/>
      <c r="AQ30" s="49"/>
      <c r="AR30" s="49"/>
      <c r="AS30" s="56"/>
      <c r="AT30" s="49"/>
      <c r="AU30" s="49"/>
      <c r="AV30" s="49"/>
      <c r="AW30" s="49"/>
      <c r="AX30" s="50"/>
      <c r="AY30" s="49"/>
      <c r="AZ30" s="49"/>
      <c r="BA30" s="59"/>
      <c r="BB30" s="133"/>
      <c r="BC30" s="94"/>
      <c r="BD30" s="94"/>
      <c r="BE30" s="94"/>
    </row>
    <row r="31" spans="1:59" ht="13.5" customHeight="1">
      <c r="A31" s="49">
        <v>1</v>
      </c>
      <c r="B31" s="66" t="s">
        <v>146</v>
      </c>
      <c r="C31" s="165">
        <f t="shared" ref="C31:C37" si="9">AVERAGE(I31:AR31)/10</f>
        <v>128.04000000000002</v>
      </c>
      <c r="D31" s="165">
        <f t="shared" ref="D31:D37" si="10">AVERAGE(I31:T31)/10</f>
        <v>127.33333333333333</v>
      </c>
      <c r="E31" s="165">
        <f t="shared" ref="E31:E37" si="11">AVERAGE(U31:AF31)/10</f>
        <v>128.08333333333331</v>
      </c>
      <c r="F31" s="165">
        <f t="shared" ref="F31:F37" si="12">AVERAGE(AH31:AT31)/10</f>
        <v>128.76363636363638</v>
      </c>
      <c r="G31" s="49">
        <f t="shared" ref="G31:G37" si="13">MAX(I31:AZ31)</f>
        <v>1328</v>
      </c>
      <c r="H31" s="145"/>
      <c r="I31" s="49">
        <v>1270</v>
      </c>
      <c r="J31" s="49">
        <v>1257</v>
      </c>
      <c r="K31" s="49">
        <v>1266</v>
      </c>
      <c r="L31" s="49">
        <v>1255</v>
      </c>
      <c r="M31" s="49">
        <v>1287</v>
      </c>
      <c r="N31" s="49">
        <v>1258</v>
      </c>
      <c r="O31" s="49">
        <v>1283</v>
      </c>
      <c r="P31" s="49">
        <v>1278</v>
      </c>
      <c r="Q31" s="49">
        <v>1255</v>
      </c>
      <c r="R31" s="49">
        <v>1302</v>
      </c>
      <c r="S31" s="50">
        <v>1293</v>
      </c>
      <c r="T31" s="50">
        <v>1276</v>
      </c>
      <c r="U31" s="50">
        <v>1254</v>
      </c>
      <c r="V31" s="50">
        <v>1278</v>
      </c>
      <c r="W31" s="50">
        <v>1287</v>
      </c>
      <c r="X31" s="49">
        <v>1318</v>
      </c>
      <c r="Y31" s="49">
        <v>1239</v>
      </c>
      <c r="Z31" s="49">
        <v>1298</v>
      </c>
      <c r="AA31" s="49">
        <v>1314</v>
      </c>
      <c r="AB31" s="49">
        <v>1298</v>
      </c>
      <c r="AC31" s="49">
        <v>1279</v>
      </c>
      <c r="AD31" s="49">
        <v>1234</v>
      </c>
      <c r="AE31" s="50">
        <v>1286</v>
      </c>
      <c r="AF31" s="50">
        <v>1285</v>
      </c>
      <c r="AG31" s="50"/>
      <c r="AH31" s="50">
        <v>1309</v>
      </c>
      <c r="AI31" s="50">
        <v>1279</v>
      </c>
      <c r="AJ31" s="130">
        <v>1270</v>
      </c>
      <c r="AK31" s="130">
        <v>1315</v>
      </c>
      <c r="AL31" s="50">
        <v>1259</v>
      </c>
      <c r="AM31" s="50">
        <v>1232</v>
      </c>
      <c r="AN31" s="50">
        <v>1254</v>
      </c>
      <c r="AO31" s="50">
        <v>1315</v>
      </c>
      <c r="AP31" s="49">
        <v>1317</v>
      </c>
      <c r="AQ31" s="49">
        <v>1328</v>
      </c>
      <c r="AR31" s="49">
        <v>1286</v>
      </c>
      <c r="AS31" s="49"/>
      <c r="AT31" s="49"/>
      <c r="AU31" s="49"/>
      <c r="AV31" s="49"/>
      <c r="AW31" s="49"/>
      <c r="AX31" s="50"/>
      <c r="AY31" s="49"/>
      <c r="AZ31" s="49"/>
      <c r="BA31" s="59"/>
      <c r="BB31" s="128"/>
      <c r="BC31" s="94"/>
      <c r="BD31" s="94"/>
      <c r="BE31" s="94"/>
    </row>
    <row r="32" spans="1:59" ht="13.5" customHeight="1">
      <c r="A32" s="49">
        <v>2</v>
      </c>
      <c r="B32" s="129" t="s">
        <v>155</v>
      </c>
      <c r="C32" s="165">
        <f t="shared" si="9"/>
        <v>124.33333333333333</v>
      </c>
      <c r="D32" s="165">
        <f t="shared" si="10"/>
        <v>124.05</v>
      </c>
      <c r="E32" s="165">
        <f t="shared" si="11"/>
        <v>124.43636363636362</v>
      </c>
      <c r="F32" s="165">
        <f t="shared" si="12"/>
        <v>124.55999999999999</v>
      </c>
      <c r="G32" s="49">
        <f t="shared" si="13"/>
        <v>1283</v>
      </c>
      <c r="H32" s="70"/>
      <c r="I32" s="49">
        <v>1234</v>
      </c>
      <c r="J32" s="49">
        <v>1181</v>
      </c>
      <c r="K32" s="49">
        <v>1260</v>
      </c>
      <c r="L32" s="49">
        <v>1225</v>
      </c>
      <c r="M32" s="49">
        <v>1262</v>
      </c>
      <c r="N32" s="49">
        <v>1250</v>
      </c>
      <c r="O32" s="49">
        <v>1247</v>
      </c>
      <c r="P32" s="49">
        <v>1223</v>
      </c>
      <c r="Q32" s="49">
        <v>1253</v>
      </c>
      <c r="R32" s="49">
        <v>1229</v>
      </c>
      <c r="S32" s="50">
        <v>1262</v>
      </c>
      <c r="T32" s="50">
        <v>1260</v>
      </c>
      <c r="U32" s="50">
        <v>1253</v>
      </c>
      <c r="V32" s="50">
        <v>1255</v>
      </c>
      <c r="W32" s="50">
        <v>1261</v>
      </c>
      <c r="X32" s="49">
        <v>1247</v>
      </c>
      <c r="Y32" s="49">
        <v>1221</v>
      </c>
      <c r="Z32" s="49"/>
      <c r="AA32" s="49">
        <v>1257</v>
      </c>
      <c r="AB32" s="49">
        <v>1219</v>
      </c>
      <c r="AC32" s="49">
        <v>1257</v>
      </c>
      <c r="AD32" s="49">
        <v>1257</v>
      </c>
      <c r="AE32" s="50">
        <v>1208</v>
      </c>
      <c r="AF32" s="50">
        <v>1253</v>
      </c>
      <c r="AG32" s="50"/>
      <c r="AH32" s="50">
        <v>1249</v>
      </c>
      <c r="AI32" s="50">
        <v>1243</v>
      </c>
      <c r="AJ32" s="130">
        <v>1283</v>
      </c>
      <c r="AK32" s="130">
        <v>1239</v>
      </c>
      <c r="AL32" s="50">
        <v>1242</v>
      </c>
      <c r="AM32" s="50">
        <v>1208</v>
      </c>
      <c r="AN32" s="50">
        <v>1279</v>
      </c>
      <c r="AO32" s="50"/>
      <c r="AP32" s="49">
        <v>1221</v>
      </c>
      <c r="AQ32" s="49">
        <v>1220</v>
      </c>
      <c r="AR32" s="49">
        <v>1272</v>
      </c>
      <c r="AS32" s="49"/>
      <c r="AT32" s="49"/>
      <c r="AU32" s="49"/>
      <c r="AV32" s="49"/>
      <c r="AW32" s="49"/>
      <c r="AX32" s="50"/>
      <c r="AY32" s="49"/>
      <c r="AZ32" s="49"/>
      <c r="BA32" s="59"/>
      <c r="BB32" s="128"/>
      <c r="BC32" s="94"/>
      <c r="BD32" s="94"/>
      <c r="BE32" s="94"/>
    </row>
    <row r="33" spans="1:59" ht="13.5" customHeight="1">
      <c r="A33" s="49">
        <v>3</v>
      </c>
      <c r="B33" s="129" t="s">
        <v>154</v>
      </c>
      <c r="C33" s="165">
        <f t="shared" si="9"/>
        <v>122.05625000000001</v>
      </c>
      <c r="D33" s="165">
        <f t="shared" si="10"/>
        <v>119.85454545454544</v>
      </c>
      <c r="E33" s="165">
        <f t="shared" si="11"/>
        <v>122.63</v>
      </c>
      <c r="F33" s="165">
        <f t="shared" si="12"/>
        <v>123.73636363636362</v>
      </c>
      <c r="G33" s="49">
        <f t="shared" si="13"/>
        <v>1283</v>
      </c>
      <c r="H33" s="50"/>
      <c r="I33" s="49">
        <v>1191</v>
      </c>
      <c r="J33" s="49">
        <v>1153</v>
      </c>
      <c r="K33" s="56">
        <v>1188</v>
      </c>
      <c r="L33" s="56">
        <v>1217</v>
      </c>
      <c r="M33" s="56">
        <v>1215</v>
      </c>
      <c r="N33" s="56"/>
      <c r="O33" s="49">
        <v>1166</v>
      </c>
      <c r="P33" s="49">
        <v>1155</v>
      </c>
      <c r="Q33" s="49">
        <v>1209</v>
      </c>
      <c r="R33" s="49">
        <v>1260</v>
      </c>
      <c r="S33" s="50">
        <v>1203</v>
      </c>
      <c r="T33" s="50">
        <v>1227</v>
      </c>
      <c r="U33" s="50">
        <v>1235</v>
      </c>
      <c r="V33" s="50">
        <v>1211</v>
      </c>
      <c r="W33" s="50">
        <v>1178</v>
      </c>
      <c r="X33" s="49"/>
      <c r="Y33" s="49">
        <v>1262</v>
      </c>
      <c r="Z33" s="49">
        <v>1213</v>
      </c>
      <c r="AA33" s="49">
        <v>1219</v>
      </c>
      <c r="AB33" s="49">
        <v>1250</v>
      </c>
      <c r="AC33" s="49">
        <v>1224</v>
      </c>
      <c r="AD33" s="49"/>
      <c r="AE33" s="50">
        <v>1233</v>
      </c>
      <c r="AF33" s="50">
        <v>1238</v>
      </c>
      <c r="AG33" s="50"/>
      <c r="AH33" s="50">
        <v>1222</v>
      </c>
      <c r="AI33" s="50">
        <v>1231</v>
      </c>
      <c r="AJ33" s="130">
        <v>1233</v>
      </c>
      <c r="AK33" s="130">
        <v>1223</v>
      </c>
      <c r="AL33" s="50">
        <v>1255</v>
      </c>
      <c r="AM33" s="50">
        <v>1283</v>
      </c>
      <c r="AN33" s="50">
        <v>1258</v>
      </c>
      <c r="AO33" s="50">
        <v>1231</v>
      </c>
      <c r="AP33" s="49">
        <v>1234</v>
      </c>
      <c r="AQ33" s="49">
        <v>1195</v>
      </c>
      <c r="AR33" s="49">
        <v>1246</v>
      </c>
      <c r="AS33" s="49"/>
      <c r="AT33" s="49"/>
      <c r="AU33" s="49"/>
      <c r="AV33" s="49"/>
      <c r="AW33" s="49"/>
      <c r="AX33" s="50"/>
      <c r="AY33" s="49"/>
      <c r="AZ33" s="49"/>
      <c r="BA33" s="59"/>
      <c r="BB33" s="128"/>
      <c r="BC33" s="94"/>
      <c r="BD33" s="94"/>
      <c r="BE33" s="94"/>
    </row>
    <row r="34" spans="1:59" ht="13.5" customHeight="1">
      <c r="A34" s="49">
        <v>4</v>
      </c>
      <c r="B34" s="66" t="s">
        <v>158</v>
      </c>
      <c r="C34" s="165">
        <f t="shared" si="9"/>
        <v>123.09677419354838</v>
      </c>
      <c r="D34" s="165">
        <f t="shared" si="10"/>
        <v>120.71818181818182</v>
      </c>
      <c r="E34" s="165">
        <f t="shared" si="11"/>
        <v>126.0090909090909</v>
      </c>
      <c r="F34" s="165">
        <f t="shared" si="12"/>
        <v>122.44444444444443</v>
      </c>
      <c r="G34" s="49">
        <f t="shared" si="13"/>
        <v>1325</v>
      </c>
      <c r="H34" s="145"/>
      <c r="I34" s="49">
        <v>1180</v>
      </c>
      <c r="J34" s="49">
        <v>1207</v>
      </c>
      <c r="K34" s="56">
        <v>1203</v>
      </c>
      <c r="L34" s="56">
        <v>1252</v>
      </c>
      <c r="M34" s="56"/>
      <c r="N34" s="56">
        <v>1225</v>
      </c>
      <c r="O34" s="49">
        <v>1261</v>
      </c>
      <c r="P34" s="49">
        <v>1167</v>
      </c>
      <c r="Q34" s="49">
        <v>1301</v>
      </c>
      <c r="R34" s="49">
        <v>1202</v>
      </c>
      <c r="S34" s="50">
        <v>1097</v>
      </c>
      <c r="T34" s="50">
        <v>1184</v>
      </c>
      <c r="U34" s="50">
        <v>1247</v>
      </c>
      <c r="V34" s="50">
        <v>1261</v>
      </c>
      <c r="W34" s="50">
        <v>1325</v>
      </c>
      <c r="X34" s="49"/>
      <c r="Y34" s="49">
        <v>1255</v>
      </c>
      <c r="Z34" s="49">
        <v>1282</v>
      </c>
      <c r="AA34" s="49">
        <v>1305</v>
      </c>
      <c r="AB34" s="49">
        <v>1258</v>
      </c>
      <c r="AC34" s="49">
        <v>1237</v>
      </c>
      <c r="AD34" s="49">
        <v>1218</v>
      </c>
      <c r="AE34" s="50">
        <v>1268</v>
      </c>
      <c r="AF34" s="50">
        <v>1205</v>
      </c>
      <c r="AG34" s="50"/>
      <c r="AH34" s="50">
        <v>1207</v>
      </c>
      <c r="AI34" s="50">
        <v>1231</v>
      </c>
      <c r="AJ34" s="130">
        <v>1204</v>
      </c>
      <c r="AK34" s="130">
        <v>1200</v>
      </c>
      <c r="AL34" s="50">
        <v>1273</v>
      </c>
      <c r="AM34" s="50">
        <v>1172</v>
      </c>
      <c r="AN34" s="50">
        <v>1231</v>
      </c>
      <c r="AO34" s="50">
        <v>1212</v>
      </c>
      <c r="AP34" s="49"/>
      <c r="AQ34" s="49"/>
      <c r="AR34" s="49">
        <v>1290</v>
      </c>
      <c r="AS34" s="49"/>
      <c r="AT34" s="49"/>
      <c r="AU34" s="49"/>
      <c r="AV34" s="49"/>
      <c r="AW34" s="49"/>
      <c r="AX34" s="50"/>
      <c r="AY34" s="49"/>
      <c r="AZ34" s="49"/>
      <c r="BA34" s="59"/>
      <c r="BB34" s="128"/>
      <c r="BC34" s="94"/>
      <c r="BD34" s="94"/>
      <c r="BE34" s="94"/>
    </row>
    <row r="35" spans="1:59" ht="13.5" customHeight="1">
      <c r="A35" s="49">
        <v>5</v>
      </c>
      <c r="B35" s="66" t="s">
        <v>160</v>
      </c>
      <c r="C35" s="165">
        <f t="shared" si="9"/>
        <v>121.73571428571429</v>
      </c>
      <c r="D35" s="165">
        <f t="shared" si="10"/>
        <v>120.32000000000001</v>
      </c>
      <c r="E35" s="165">
        <f t="shared" si="11"/>
        <v>122.84444444444443</v>
      </c>
      <c r="F35" s="165">
        <f t="shared" si="12"/>
        <v>122.2</v>
      </c>
      <c r="G35" s="49">
        <f t="shared" si="13"/>
        <v>1308</v>
      </c>
      <c r="H35" s="70"/>
      <c r="I35" s="49">
        <v>1239</v>
      </c>
      <c r="J35" s="49">
        <v>1136</v>
      </c>
      <c r="K35" s="49"/>
      <c r="L35" s="49">
        <v>1221</v>
      </c>
      <c r="M35" s="49">
        <v>1197</v>
      </c>
      <c r="N35" s="49">
        <v>1189</v>
      </c>
      <c r="O35" s="49">
        <v>1201</v>
      </c>
      <c r="P35" s="49">
        <v>1249</v>
      </c>
      <c r="Q35" s="49"/>
      <c r="R35" s="49">
        <v>1210</v>
      </c>
      <c r="S35" s="50">
        <v>1160</v>
      </c>
      <c r="T35" s="50">
        <v>1230</v>
      </c>
      <c r="U35" s="50">
        <v>1195</v>
      </c>
      <c r="V35" s="50">
        <v>1265</v>
      </c>
      <c r="W35" s="50">
        <v>1226</v>
      </c>
      <c r="X35" s="49">
        <v>1215</v>
      </c>
      <c r="Y35" s="49">
        <v>1227</v>
      </c>
      <c r="Z35" s="49"/>
      <c r="AA35" s="49"/>
      <c r="AB35" s="49">
        <v>1247</v>
      </c>
      <c r="AC35" s="49">
        <v>1267</v>
      </c>
      <c r="AD35" s="49">
        <v>1179</v>
      </c>
      <c r="AE35" s="50"/>
      <c r="AF35" s="50">
        <v>1235</v>
      </c>
      <c r="AG35" s="50"/>
      <c r="AH35" s="50">
        <v>1162</v>
      </c>
      <c r="AI35" s="50">
        <v>1199</v>
      </c>
      <c r="AJ35" s="130">
        <v>1221</v>
      </c>
      <c r="AK35" s="130">
        <v>1227</v>
      </c>
      <c r="AL35" s="50">
        <v>1250</v>
      </c>
      <c r="AM35" s="50"/>
      <c r="AN35" s="50"/>
      <c r="AO35" s="50">
        <v>1308</v>
      </c>
      <c r="AP35" s="49">
        <v>1198</v>
      </c>
      <c r="AQ35" s="49">
        <v>1229</v>
      </c>
      <c r="AR35" s="49">
        <v>1204</v>
      </c>
      <c r="AS35" s="49"/>
      <c r="AT35" s="49"/>
      <c r="AU35" s="49"/>
      <c r="AV35" s="49"/>
      <c r="AW35" s="49"/>
      <c r="AX35" s="50"/>
      <c r="AY35" s="49"/>
      <c r="AZ35" s="49"/>
      <c r="BA35" s="59"/>
      <c r="BB35" s="128"/>
      <c r="BC35" s="94"/>
      <c r="BD35" s="94"/>
      <c r="BE35" s="94"/>
    </row>
    <row r="36" spans="1:59" ht="13.5" customHeight="1">
      <c r="A36" s="49">
        <v>6</v>
      </c>
      <c r="B36" s="66" t="s">
        <v>159</v>
      </c>
      <c r="C36" s="165">
        <f t="shared" si="9"/>
        <v>119.85312500000001</v>
      </c>
      <c r="D36" s="165">
        <f t="shared" si="10"/>
        <v>118.22999999999999</v>
      </c>
      <c r="E36" s="165">
        <f t="shared" si="11"/>
        <v>119.39166666666668</v>
      </c>
      <c r="F36" s="165">
        <f t="shared" si="12"/>
        <v>122.03</v>
      </c>
      <c r="G36" s="49">
        <f t="shared" si="13"/>
        <v>1256</v>
      </c>
      <c r="H36" s="70"/>
      <c r="I36" s="49">
        <v>1144</v>
      </c>
      <c r="J36" s="49">
        <v>1215</v>
      </c>
      <c r="K36" s="56">
        <v>1193</v>
      </c>
      <c r="L36" s="56">
        <v>1191</v>
      </c>
      <c r="M36" s="56">
        <v>1201</v>
      </c>
      <c r="N36" s="56">
        <v>1162</v>
      </c>
      <c r="O36" s="49">
        <v>1182</v>
      </c>
      <c r="P36" s="49"/>
      <c r="Q36" s="49"/>
      <c r="R36" s="49">
        <v>1184</v>
      </c>
      <c r="S36" s="50">
        <v>1190</v>
      </c>
      <c r="T36" s="50">
        <v>1161</v>
      </c>
      <c r="U36" s="50">
        <v>1197</v>
      </c>
      <c r="V36" s="50">
        <v>1193</v>
      </c>
      <c r="W36" s="50">
        <v>1157</v>
      </c>
      <c r="X36" s="49">
        <v>1231</v>
      </c>
      <c r="Y36" s="49">
        <v>1137</v>
      </c>
      <c r="Z36" s="49">
        <v>1171</v>
      </c>
      <c r="AA36" s="49">
        <v>1227</v>
      </c>
      <c r="AB36" s="49">
        <v>1238</v>
      </c>
      <c r="AC36" s="49">
        <v>1211</v>
      </c>
      <c r="AD36" s="49">
        <v>1149</v>
      </c>
      <c r="AE36" s="50">
        <v>1216</v>
      </c>
      <c r="AF36" s="50">
        <v>1200</v>
      </c>
      <c r="AG36" s="50"/>
      <c r="AH36" s="50">
        <v>1233</v>
      </c>
      <c r="AI36" s="50">
        <v>1190</v>
      </c>
      <c r="AJ36" s="130">
        <v>1231</v>
      </c>
      <c r="AK36" s="130">
        <v>1226</v>
      </c>
      <c r="AL36" s="50">
        <v>1161</v>
      </c>
      <c r="AM36" s="50">
        <v>1256</v>
      </c>
      <c r="AN36" s="50">
        <v>1214</v>
      </c>
      <c r="AO36" s="50">
        <v>1215</v>
      </c>
      <c r="AP36" s="49"/>
      <c r="AQ36" s="49">
        <v>1235</v>
      </c>
      <c r="AR36" s="49">
        <v>1242</v>
      </c>
      <c r="AS36" s="49"/>
      <c r="AT36" s="49"/>
      <c r="AU36" s="49"/>
      <c r="AV36" s="49"/>
      <c r="AW36" s="49"/>
      <c r="AX36" s="50"/>
      <c r="AY36" s="49"/>
      <c r="AZ36" s="49"/>
      <c r="BA36" s="59"/>
      <c r="BB36" s="128"/>
      <c r="BC36" s="94"/>
      <c r="BD36" s="94"/>
      <c r="BE36" s="94"/>
    </row>
    <row r="37" spans="1:59" ht="13.5" customHeight="1">
      <c r="A37" s="49">
        <v>7</v>
      </c>
      <c r="B37" s="66" t="s">
        <v>162</v>
      </c>
      <c r="C37" s="170">
        <f t="shared" si="9"/>
        <v>119.604</v>
      </c>
      <c r="D37" s="165">
        <f t="shared" si="10"/>
        <v>120.33333333333333</v>
      </c>
      <c r="E37" s="165">
        <f t="shared" si="11"/>
        <v>117.1</v>
      </c>
      <c r="F37" s="165">
        <f t="shared" si="12"/>
        <v>119.47999999999999</v>
      </c>
      <c r="G37" s="49">
        <f t="shared" si="13"/>
        <v>1298</v>
      </c>
      <c r="H37" s="161"/>
      <c r="I37" s="171">
        <v>1178</v>
      </c>
      <c r="J37" s="52">
        <v>1202</v>
      </c>
      <c r="K37" s="171">
        <v>1138</v>
      </c>
      <c r="L37" s="52">
        <v>1249</v>
      </c>
      <c r="M37" s="52">
        <v>1115</v>
      </c>
      <c r="N37" s="52">
        <v>1250</v>
      </c>
      <c r="O37" s="52">
        <v>1182</v>
      </c>
      <c r="P37" s="52">
        <v>1211</v>
      </c>
      <c r="Q37" s="52">
        <v>1298</v>
      </c>
      <c r="R37" s="52">
        <v>1204</v>
      </c>
      <c r="S37" s="53">
        <v>1167</v>
      </c>
      <c r="T37" s="53">
        <v>1246</v>
      </c>
      <c r="U37" s="53">
        <v>1237</v>
      </c>
      <c r="V37" s="53"/>
      <c r="W37" s="50"/>
      <c r="X37" s="49"/>
      <c r="Y37" s="49"/>
      <c r="Z37" s="49"/>
      <c r="AA37" s="49"/>
      <c r="AB37" s="49"/>
      <c r="AC37" s="49"/>
      <c r="AD37" s="49"/>
      <c r="AE37" s="50">
        <v>1087</v>
      </c>
      <c r="AF37" s="50">
        <v>1189</v>
      </c>
      <c r="AG37" s="50"/>
      <c r="AH37" s="50">
        <v>1143</v>
      </c>
      <c r="AI37" s="50">
        <v>1144</v>
      </c>
      <c r="AJ37" s="130">
        <v>1197</v>
      </c>
      <c r="AK37" s="130">
        <v>1162</v>
      </c>
      <c r="AL37" s="50">
        <v>1207</v>
      </c>
      <c r="AM37" s="50">
        <v>1208</v>
      </c>
      <c r="AN37" s="50">
        <v>1267</v>
      </c>
      <c r="AO37" s="50">
        <v>1166</v>
      </c>
      <c r="AP37" s="49">
        <v>1241</v>
      </c>
      <c r="AQ37" s="49">
        <v>1213</v>
      </c>
      <c r="AR37" s="49"/>
      <c r="AS37" s="49"/>
      <c r="AT37" s="49"/>
      <c r="AU37" s="49"/>
      <c r="AV37" s="49"/>
      <c r="AW37" s="49"/>
      <c r="AX37" s="50"/>
      <c r="AY37" s="49"/>
      <c r="AZ37" s="49"/>
      <c r="BA37" s="59"/>
      <c r="BB37" s="128"/>
      <c r="BC37" s="94"/>
      <c r="BD37" s="94"/>
      <c r="BE37" s="94"/>
    </row>
    <row r="38" spans="1:59" ht="13.5" customHeight="1">
      <c r="A38" s="49"/>
      <c r="B38" s="66"/>
      <c r="C38" s="165"/>
      <c r="D38" s="165"/>
      <c r="E38" s="165"/>
      <c r="F38" s="165"/>
      <c r="G38" s="49"/>
      <c r="H38" s="70"/>
      <c r="I38" s="49"/>
      <c r="J38" s="49"/>
      <c r="K38" s="56"/>
      <c r="L38" s="56"/>
      <c r="M38" s="56"/>
      <c r="N38" s="56"/>
      <c r="O38" s="49"/>
      <c r="P38" s="49"/>
      <c r="Q38" s="49"/>
      <c r="R38" s="49"/>
      <c r="S38" s="50"/>
      <c r="T38" s="50"/>
      <c r="U38" s="50"/>
      <c r="V38" s="50"/>
      <c r="W38" s="50"/>
      <c r="X38" s="49"/>
      <c r="Y38" s="49"/>
      <c r="Z38" s="49"/>
      <c r="AA38" s="49"/>
      <c r="AB38" s="49"/>
      <c r="AC38" s="49"/>
      <c r="AD38" s="49"/>
      <c r="AE38" s="50"/>
      <c r="AF38" s="50"/>
      <c r="AG38" s="50"/>
      <c r="AH38" s="50"/>
      <c r="AI38" s="50"/>
      <c r="AJ38" s="130"/>
      <c r="AK38" s="130"/>
      <c r="AL38" s="50"/>
      <c r="AM38" s="50"/>
      <c r="AN38" s="50"/>
      <c r="AO38" s="50"/>
      <c r="AP38" s="49"/>
      <c r="AQ38" s="49"/>
      <c r="AR38" s="49"/>
      <c r="AS38" s="49"/>
      <c r="AT38" s="49"/>
      <c r="AU38" s="49"/>
      <c r="AV38" s="49"/>
      <c r="AW38" s="49"/>
      <c r="AX38" s="50"/>
      <c r="AY38" s="49"/>
      <c r="AZ38" s="49"/>
      <c r="BA38" s="59"/>
      <c r="BB38" s="128"/>
      <c r="BC38" s="94"/>
      <c r="BD38" s="94"/>
      <c r="BE38" s="94"/>
    </row>
    <row r="39" spans="1:59" ht="12" customHeight="1">
      <c r="A39" s="49"/>
      <c r="B39" s="112" t="s">
        <v>179</v>
      </c>
      <c r="C39" s="160" t="s">
        <v>20</v>
      </c>
      <c r="D39" s="160" t="s">
        <v>171</v>
      </c>
      <c r="E39" s="160" t="s">
        <v>171</v>
      </c>
      <c r="F39" s="160" t="s">
        <v>171</v>
      </c>
      <c r="G39" s="62" t="s">
        <v>172</v>
      </c>
      <c r="H39" s="161"/>
      <c r="I39" s="49" t="s">
        <v>77</v>
      </c>
      <c r="J39" s="49" t="s">
        <v>49</v>
      </c>
      <c r="K39" s="49" t="s">
        <v>12</v>
      </c>
      <c r="L39" s="49" t="s">
        <v>13</v>
      </c>
      <c r="M39" s="49" t="s">
        <v>14</v>
      </c>
      <c r="N39" s="49" t="s">
        <v>15</v>
      </c>
      <c r="O39" s="49" t="s">
        <v>16</v>
      </c>
      <c r="P39" s="49" t="s">
        <v>17</v>
      </c>
      <c r="Q39" s="49" t="s">
        <v>18</v>
      </c>
      <c r="R39" s="49" t="s">
        <v>63</v>
      </c>
      <c r="S39" s="49" t="s">
        <v>64</v>
      </c>
      <c r="T39" s="49" t="s">
        <v>65</v>
      </c>
      <c r="U39" s="49" t="s">
        <v>66</v>
      </c>
      <c r="V39" s="49" t="s">
        <v>67</v>
      </c>
      <c r="W39" s="49" t="s">
        <v>68</v>
      </c>
      <c r="X39" s="49" t="s">
        <v>69</v>
      </c>
      <c r="Y39" s="49" t="s">
        <v>70</v>
      </c>
      <c r="Z39" s="49" t="s">
        <v>71</v>
      </c>
      <c r="AA39" s="49" t="s">
        <v>72</v>
      </c>
      <c r="AB39" s="49" t="s">
        <v>73</v>
      </c>
      <c r="AC39" s="49" t="s">
        <v>74</v>
      </c>
      <c r="AD39" s="49" t="s">
        <v>75</v>
      </c>
      <c r="AE39" s="49" t="s">
        <v>76</v>
      </c>
      <c r="AF39" s="49" t="s">
        <v>80</v>
      </c>
      <c r="AG39" s="49"/>
      <c r="AH39" s="50" t="s">
        <v>52</v>
      </c>
      <c r="AI39" s="50" t="s">
        <v>53</v>
      </c>
      <c r="AJ39" s="49" t="s">
        <v>54</v>
      </c>
      <c r="AK39" s="49" t="s">
        <v>55</v>
      </c>
      <c r="AL39" s="49" t="s">
        <v>56</v>
      </c>
      <c r="AM39" s="49" t="s">
        <v>57</v>
      </c>
      <c r="AN39" s="49" t="s">
        <v>58</v>
      </c>
      <c r="AO39" s="49" t="s">
        <v>59</v>
      </c>
      <c r="AP39" s="49" t="s">
        <v>60</v>
      </c>
      <c r="AQ39" s="49" t="s">
        <v>136</v>
      </c>
      <c r="AR39" s="49" t="s">
        <v>137</v>
      </c>
      <c r="AS39" s="49" t="s">
        <v>173</v>
      </c>
      <c r="AT39" s="49" t="s">
        <v>174</v>
      </c>
      <c r="AU39" s="49" t="s">
        <v>175</v>
      </c>
      <c r="AV39" s="49"/>
      <c r="AW39" s="49"/>
      <c r="AX39" s="50"/>
      <c r="AY39" s="49"/>
      <c r="AZ39" s="124"/>
      <c r="BA39" s="95"/>
      <c r="BB39" s="95"/>
      <c r="BC39" s="95"/>
      <c r="BD39" s="95"/>
      <c r="BE39" s="134"/>
      <c r="BF39" s="112"/>
      <c r="BG39" s="49"/>
    </row>
    <row r="40" spans="1:59" ht="12" customHeight="1">
      <c r="A40" s="49"/>
      <c r="B40" s="112"/>
      <c r="C40" s="163" t="s">
        <v>176</v>
      </c>
      <c r="D40" s="160" t="s">
        <v>19</v>
      </c>
      <c r="E40" s="160" t="s">
        <v>29</v>
      </c>
      <c r="F40" s="160" t="s">
        <v>23</v>
      </c>
      <c r="G40" s="62" t="s">
        <v>6</v>
      </c>
      <c r="H40" s="161"/>
      <c r="I40" s="51" t="s">
        <v>140</v>
      </c>
      <c r="J40" s="52" t="s">
        <v>89</v>
      </c>
      <c r="K40" s="84">
        <v>41899</v>
      </c>
      <c r="L40" s="52" t="s">
        <v>90</v>
      </c>
      <c r="M40" s="51">
        <v>43009</v>
      </c>
      <c r="N40" s="51">
        <v>43016</v>
      </c>
      <c r="O40" s="52" t="s">
        <v>91</v>
      </c>
      <c r="P40" s="52" t="s">
        <v>92</v>
      </c>
      <c r="Q40" s="52" t="s">
        <v>93</v>
      </c>
      <c r="R40" s="52" t="s">
        <v>94</v>
      </c>
      <c r="S40" s="52" t="s">
        <v>95</v>
      </c>
      <c r="T40" s="52" t="s">
        <v>96</v>
      </c>
      <c r="U40" s="52" t="s">
        <v>97</v>
      </c>
      <c r="V40" s="52" t="s">
        <v>98</v>
      </c>
      <c r="W40" s="54" t="s">
        <v>99</v>
      </c>
      <c r="X40" s="54" t="s">
        <v>145</v>
      </c>
      <c r="Y40" s="54" t="s">
        <v>100</v>
      </c>
      <c r="Z40" s="54" t="s">
        <v>101</v>
      </c>
      <c r="AA40" s="53" t="s">
        <v>102</v>
      </c>
      <c r="AB40" s="53" t="s">
        <v>103</v>
      </c>
      <c r="AC40" s="53" t="s">
        <v>104</v>
      </c>
      <c r="AD40" s="53" t="s">
        <v>105</v>
      </c>
      <c r="AE40" s="52" t="s">
        <v>106</v>
      </c>
      <c r="AF40" s="52" t="s">
        <v>107</v>
      </c>
      <c r="AG40" s="52"/>
      <c r="AH40" s="52" t="s">
        <v>108</v>
      </c>
      <c r="AI40" s="52" t="s">
        <v>109</v>
      </c>
      <c r="AJ40" s="52" t="s">
        <v>110</v>
      </c>
      <c r="AK40" s="52" t="s">
        <v>111</v>
      </c>
      <c r="AL40" s="52" t="s">
        <v>112</v>
      </c>
      <c r="AM40" s="52" t="s">
        <v>113</v>
      </c>
      <c r="AN40" s="52" t="s">
        <v>114</v>
      </c>
      <c r="AO40" s="52" t="s">
        <v>115</v>
      </c>
      <c r="AP40" s="52" t="s">
        <v>116</v>
      </c>
      <c r="AQ40" s="52" t="s">
        <v>117</v>
      </c>
      <c r="AR40" s="52" t="s">
        <v>118</v>
      </c>
      <c r="AS40" s="52" t="s">
        <v>116</v>
      </c>
      <c r="AT40" s="52" t="s">
        <v>117</v>
      </c>
      <c r="AU40" s="52" t="s">
        <v>118</v>
      </c>
      <c r="AV40" s="52"/>
      <c r="AW40" s="52"/>
      <c r="AX40" s="53"/>
      <c r="AY40" s="52"/>
      <c r="AZ40" s="136"/>
      <c r="BA40" s="95"/>
      <c r="BB40" s="95"/>
      <c r="BC40" s="95"/>
      <c r="BD40" s="95"/>
      <c r="BE40" s="134"/>
      <c r="BF40" s="112"/>
      <c r="BG40" s="52"/>
    </row>
    <row r="41" spans="1:59" ht="6" customHeight="1">
      <c r="A41" s="49"/>
      <c r="B41" s="133"/>
      <c r="C41" s="60"/>
      <c r="D41" s="60"/>
      <c r="E41" s="60"/>
      <c r="F41" s="60"/>
      <c r="G41" s="49"/>
      <c r="H41" s="50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50"/>
      <c r="T41" s="50"/>
      <c r="U41" s="50"/>
      <c r="V41" s="50"/>
      <c r="W41" s="49"/>
      <c r="Y41" s="49"/>
      <c r="Z41" s="49"/>
      <c r="AA41" s="49"/>
      <c r="AB41" s="49"/>
      <c r="AC41" s="49"/>
      <c r="AD41" s="49"/>
      <c r="AE41" s="50"/>
      <c r="AF41" s="50"/>
      <c r="AG41" s="50"/>
      <c r="AH41" s="50"/>
      <c r="AI41" s="49"/>
      <c r="AJ41" s="50"/>
      <c r="AK41" s="95"/>
      <c r="AL41"/>
      <c r="AM41" s="50"/>
      <c r="AN41" s="49"/>
      <c r="AO41" s="49"/>
      <c r="AP41" s="49"/>
      <c r="AQ41" s="49"/>
      <c r="AR41" s="49"/>
      <c r="AS41" s="56"/>
      <c r="AT41" s="49"/>
      <c r="AU41" s="49"/>
      <c r="AV41" s="49"/>
      <c r="AW41" s="49"/>
      <c r="AX41" s="50"/>
      <c r="AY41" s="49"/>
      <c r="AZ41" s="49"/>
      <c r="BA41" s="59"/>
      <c r="BB41" s="133"/>
      <c r="BC41" s="94"/>
      <c r="BD41" s="94"/>
      <c r="BE41" s="94"/>
    </row>
    <row r="42" spans="1:59" ht="13.5" customHeight="1">
      <c r="A42" s="49">
        <v>1</v>
      </c>
      <c r="B42" s="129" t="s">
        <v>147</v>
      </c>
      <c r="C42" s="165">
        <f t="shared" ref="C42:C48" si="14">AVERAGE(I42:AR42)/10</f>
        <v>119.04117647058824</v>
      </c>
      <c r="D42" s="165">
        <f t="shared" ref="D42:D48" si="15">AVERAGE(I42:T42)/10</f>
        <v>116.86363636363637</v>
      </c>
      <c r="E42" s="165">
        <f t="shared" ref="E42:E48" si="16">AVERAGE(U42:AF42)/10</f>
        <v>119.9</v>
      </c>
      <c r="F42" s="165">
        <f t="shared" ref="F42:F48" si="17">AVERAGE(AH42:AT42)/10</f>
        <v>120.28181818181818</v>
      </c>
      <c r="G42" s="49">
        <f t="shared" ref="G42:G48" si="18">MAX(I42:AZ42)</f>
        <v>1286</v>
      </c>
      <c r="H42" s="50"/>
      <c r="I42" s="49">
        <v>1135</v>
      </c>
      <c r="J42" s="49"/>
      <c r="K42" s="49">
        <v>1144</v>
      </c>
      <c r="L42" s="49">
        <v>1195</v>
      </c>
      <c r="M42" s="49">
        <v>1180</v>
      </c>
      <c r="N42" s="49">
        <v>1203</v>
      </c>
      <c r="O42" s="49">
        <v>1144</v>
      </c>
      <c r="P42" s="49">
        <v>1182</v>
      </c>
      <c r="Q42" s="49">
        <v>1156</v>
      </c>
      <c r="R42" s="49">
        <v>1156</v>
      </c>
      <c r="S42" s="50">
        <v>1200</v>
      </c>
      <c r="T42" s="50">
        <v>1160</v>
      </c>
      <c r="U42" s="50">
        <v>1159</v>
      </c>
      <c r="V42" s="50">
        <v>1208</v>
      </c>
      <c r="W42" s="50">
        <v>1169</v>
      </c>
      <c r="X42" s="49">
        <v>1201</v>
      </c>
      <c r="Y42" s="49">
        <v>1201</v>
      </c>
      <c r="Z42" s="49">
        <v>1242</v>
      </c>
      <c r="AA42" s="49">
        <v>1167</v>
      </c>
      <c r="AB42" s="49">
        <v>1169</v>
      </c>
      <c r="AC42" s="49">
        <v>1286</v>
      </c>
      <c r="AD42" s="49">
        <v>1196</v>
      </c>
      <c r="AE42" s="50">
        <v>1162</v>
      </c>
      <c r="AF42" s="50">
        <v>1228</v>
      </c>
      <c r="AG42" s="50"/>
      <c r="AH42" s="50">
        <v>1221</v>
      </c>
      <c r="AI42" s="50">
        <v>1146</v>
      </c>
      <c r="AJ42" s="130">
        <v>1187</v>
      </c>
      <c r="AK42" s="130">
        <v>1210</v>
      </c>
      <c r="AL42" s="50">
        <v>1159</v>
      </c>
      <c r="AM42" s="50">
        <v>1222</v>
      </c>
      <c r="AN42" s="50">
        <v>1255</v>
      </c>
      <c r="AO42" s="50">
        <v>1185</v>
      </c>
      <c r="AP42" s="49">
        <v>1194</v>
      </c>
      <c r="AQ42" s="49">
        <v>1180</v>
      </c>
      <c r="AR42" s="49">
        <v>1272</v>
      </c>
      <c r="AS42" s="49"/>
      <c r="AT42" s="49"/>
      <c r="AU42" s="49"/>
      <c r="AV42" s="49"/>
      <c r="AW42" s="49"/>
      <c r="AX42" s="50"/>
      <c r="AY42" s="49"/>
      <c r="AZ42" s="49"/>
      <c r="BA42" s="59"/>
      <c r="BB42" s="128"/>
      <c r="BC42" s="94"/>
      <c r="BD42" s="94"/>
      <c r="BE42" s="94"/>
    </row>
    <row r="43" spans="1:59" ht="13.5" customHeight="1">
      <c r="A43" s="49">
        <v>2</v>
      </c>
      <c r="B43" s="66" t="s">
        <v>4</v>
      </c>
      <c r="C43" s="165">
        <f t="shared" si="14"/>
        <v>117.84285714285713</v>
      </c>
      <c r="D43" s="165">
        <f t="shared" si="15"/>
        <v>117.33333333333333</v>
      </c>
      <c r="E43" s="165">
        <f t="shared" si="16"/>
        <v>117.59166666666667</v>
      </c>
      <c r="F43" s="165">
        <f t="shared" si="17"/>
        <v>118.67272727272727</v>
      </c>
      <c r="G43" s="49">
        <f t="shared" si="18"/>
        <v>1290</v>
      </c>
      <c r="H43" s="50"/>
      <c r="I43" s="49">
        <v>1211</v>
      </c>
      <c r="J43" s="49">
        <v>1226</v>
      </c>
      <c r="K43" s="49">
        <v>1172</v>
      </c>
      <c r="L43" s="49">
        <v>1226</v>
      </c>
      <c r="M43" s="49">
        <v>1143</v>
      </c>
      <c r="N43" s="49">
        <v>1165</v>
      </c>
      <c r="O43" s="49">
        <v>1162</v>
      </c>
      <c r="P43" s="49">
        <v>1151</v>
      </c>
      <c r="Q43" s="49">
        <v>1107</v>
      </c>
      <c r="R43" s="49">
        <v>1155</v>
      </c>
      <c r="S43" s="50">
        <v>1158</v>
      </c>
      <c r="T43" s="50">
        <v>1204</v>
      </c>
      <c r="U43" s="50">
        <v>1160</v>
      </c>
      <c r="V43" s="50">
        <v>1171</v>
      </c>
      <c r="W43" s="50">
        <v>1159</v>
      </c>
      <c r="X43" s="49">
        <v>1204</v>
      </c>
      <c r="Y43" s="49">
        <v>1191</v>
      </c>
      <c r="Z43" s="49">
        <v>1184</v>
      </c>
      <c r="AA43" s="49">
        <v>1144</v>
      </c>
      <c r="AB43" s="49">
        <v>1121</v>
      </c>
      <c r="AC43" s="49">
        <v>1193</v>
      </c>
      <c r="AD43" s="49">
        <v>1218</v>
      </c>
      <c r="AE43" s="50">
        <v>1179</v>
      </c>
      <c r="AF43" s="50">
        <v>1187</v>
      </c>
      <c r="AG43" s="50"/>
      <c r="AH43" s="50">
        <v>1191</v>
      </c>
      <c r="AI43" s="50">
        <v>1135</v>
      </c>
      <c r="AJ43" s="130">
        <v>1203</v>
      </c>
      <c r="AK43" s="130">
        <v>1198</v>
      </c>
      <c r="AL43" s="50">
        <v>1187</v>
      </c>
      <c r="AM43" s="50">
        <v>1131</v>
      </c>
      <c r="AN43" s="50">
        <v>1185</v>
      </c>
      <c r="AO43" s="50">
        <v>1206</v>
      </c>
      <c r="AP43" s="49">
        <v>1215</v>
      </c>
      <c r="AQ43" s="49">
        <v>1113</v>
      </c>
      <c r="AR43" s="49">
        <v>1290</v>
      </c>
      <c r="AS43" s="49"/>
      <c r="AT43" s="49"/>
      <c r="AU43" s="49"/>
      <c r="AV43" s="49"/>
      <c r="AW43" s="49"/>
      <c r="AX43" s="50"/>
      <c r="AY43" s="49"/>
      <c r="AZ43" s="49"/>
      <c r="BA43" s="59"/>
      <c r="BB43" s="128"/>
      <c r="BC43" s="94"/>
      <c r="BD43" s="94"/>
      <c r="BE43" s="94"/>
    </row>
    <row r="44" spans="1:59" ht="13.5" customHeight="1">
      <c r="A44" s="49">
        <v>3</v>
      </c>
      <c r="B44" s="129" t="s">
        <v>164</v>
      </c>
      <c r="C44" s="165">
        <f t="shared" si="14"/>
        <v>112.38846153846154</v>
      </c>
      <c r="D44" s="165">
        <f t="shared" si="15"/>
        <v>107.88</v>
      </c>
      <c r="E44" s="165">
        <f t="shared" si="16"/>
        <v>113.87777777777778</v>
      </c>
      <c r="F44" s="165">
        <f t="shared" si="17"/>
        <v>116.91428571428571</v>
      </c>
      <c r="G44" s="49">
        <f t="shared" si="18"/>
        <v>1199</v>
      </c>
      <c r="H44" s="50"/>
      <c r="I44" s="49">
        <v>1047</v>
      </c>
      <c r="J44" s="172">
        <v>1127</v>
      </c>
      <c r="K44" s="172">
        <v>1033</v>
      </c>
      <c r="L44" s="172">
        <v>1077</v>
      </c>
      <c r="M44" s="172"/>
      <c r="N44" s="172">
        <v>1081</v>
      </c>
      <c r="O44" s="172">
        <v>1112</v>
      </c>
      <c r="P44" s="172">
        <v>1045</v>
      </c>
      <c r="Q44" s="172"/>
      <c r="R44" s="172">
        <v>1070</v>
      </c>
      <c r="S44" s="54">
        <v>1042</v>
      </c>
      <c r="T44" s="54">
        <v>1154</v>
      </c>
      <c r="U44" s="50"/>
      <c r="V44" s="50">
        <v>1150</v>
      </c>
      <c r="W44" s="50"/>
      <c r="X44" s="49"/>
      <c r="Y44" s="49">
        <v>1113</v>
      </c>
      <c r="Z44" s="49">
        <v>1152</v>
      </c>
      <c r="AA44" s="49">
        <v>1192</v>
      </c>
      <c r="AB44" s="49">
        <v>1134</v>
      </c>
      <c r="AC44" s="49">
        <v>1174</v>
      </c>
      <c r="AD44" s="49">
        <v>1172</v>
      </c>
      <c r="AE44" s="50">
        <v>1062</v>
      </c>
      <c r="AF44" s="50">
        <v>1100</v>
      </c>
      <c r="AG44" s="50"/>
      <c r="AH44" s="50">
        <v>1191</v>
      </c>
      <c r="AI44" s="50">
        <v>1162</v>
      </c>
      <c r="AJ44" s="130">
        <v>1194</v>
      </c>
      <c r="AK44" s="130">
        <v>1147</v>
      </c>
      <c r="AL44" s="50">
        <v>1199</v>
      </c>
      <c r="AM44" s="50"/>
      <c r="AN44" s="50">
        <v>1119</v>
      </c>
      <c r="AO44" s="50">
        <v>1172</v>
      </c>
      <c r="AP44" s="49"/>
      <c r="AQ44" s="49"/>
      <c r="AR44" s="49"/>
      <c r="AS44" s="49"/>
      <c r="AT44" s="49"/>
      <c r="AU44" s="49"/>
      <c r="AV44" s="49"/>
      <c r="AW44" s="49"/>
      <c r="AX44" s="50"/>
      <c r="AY44" s="49"/>
      <c r="AZ44" s="49"/>
      <c r="BA44" s="59"/>
      <c r="BB44" s="140"/>
      <c r="BC44" s="94"/>
      <c r="BD44" s="94"/>
      <c r="BE44" s="94"/>
    </row>
    <row r="45" spans="1:59" ht="13.5" customHeight="1">
      <c r="A45" s="49">
        <v>4</v>
      </c>
      <c r="B45" s="66" t="s">
        <v>36</v>
      </c>
      <c r="C45" s="165">
        <f t="shared" si="14"/>
        <v>114.21724137931035</v>
      </c>
      <c r="D45" s="165">
        <f t="shared" si="15"/>
        <v>113.38</v>
      </c>
      <c r="E45" s="165">
        <f t="shared" si="16"/>
        <v>114.50833333333333</v>
      </c>
      <c r="F45" s="165">
        <f t="shared" si="17"/>
        <v>114.91428571428571</v>
      </c>
      <c r="G45" s="49">
        <f t="shared" si="18"/>
        <v>1199</v>
      </c>
      <c r="H45" s="50"/>
      <c r="I45" s="49"/>
      <c r="J45" s="49">
        <v>1192</v>
      </c>
      <c r="K45" s="49">
        <v>1145</v>
      </c>
      <c r="L45" s="49">
        <v>1166</v>
      </c>
      <c r="M45" s="49">
        <v>1106</v>
      </c>
      <c r="N45" s="49">
        <v>1179</v>
      </c>
      <c r="O45" s="49">
        <v>1175</v>
      </c>
      <c r="P45" s="49"/>
      <c r="Q45" s="49">
        <v>1098</v>
      </c>
      <c r="R45" s="49">
        <v>1023</v>
      </c>
      <c r="S45" s="50">
        <v>1182</v>
      </c>
      <c r="T45" s="50">
        <v>1072</v>
      </c>
      <c r="U45" s="50">
        <v>1161</v>
      </c>
      <c r="V45" s="50">
        <v>1191</v>
      </c>
      <c r="W45" s="50">
        <v>1157</v>
      </c>
      <c r="X45" s="49">
        <v>1138</v>
      </c>
      <c r="Y45" s="49">
        <v>1158</v>
      </c>
      <c r="Z45" s="49">
        <v>1144</v>
      </c>
      <c r="AA45" s="49">
        <v>1158</v>
      </c>
      <c r="AB45" s="49">
        <v>1146</v>
      </c>
      <c r="AC45" s="49">
        <v>1123</v>
      </c>
      <c r="AD45" s="49">
        <v>1089</v>
      </c>
      <c r="AE45" s="50">
        <v>1134</v>
      </c>
      <c r="AF45" s="50">
        <v>1142</v>
      </c>
      <c r="AG45" s="50"/>
      <c r="AH45" s="50">
        <v>1199</v>
      </c>
      <c r="AI45" s="50">
        <v>1123</v>
      </c>
      <c r="AJ45" s="130">
        <v>1175</v>
      </c>
      <c r="AK45" s="130">
        <v>1134</v>
      </c>
      <c r="AL45" s="50">
        <v>1186</v>
      </c>
      <c r="AM45" s="50">
        <v>1133</v>
      </c>
      <c r="AN45" s="49">
        <v>1094</v>
      </c>
      <c r="AO45" s="49"/>
      <c r="AP45" s="49"/>
      <c r="AQ45" s="49"/>
      <c r="AR45" s="49"/>
      <c r="AS45" s="49"/>
      <c r="AT45" s="49"/>
      <c r="AU45" s="49"/>
      <c r="AV45" s="49"/>
      <c r="AW45" s="49"/>
      <c r="AX45" s="50"/>
      <c r="AY45" s="49"/>
      <c r="AZ45" s="49"/>
      <c r="BA45" s="59"/>
      <c r="BB45" s="133"/>
      <c r="BC45" s="94"/>
      <c r="BD45" s="94"/>
      <c r="BE45" s="94"/>
    </row>
    <row r="46" spans="1:59" ht="13.5" customHeight="1">
      <c r="A46" s="49">
        <v>5</v>
      </c>
      <c r="B46" s="66" t="s">
        <v>156</v>
      </c>
      <c r="C46" s="165">
        <f t="shared" si="14"/>
        <v>112.9483870967742</v>
      </c>
      <c r="D46" s="165">
        <f t="shared" si="15"/>
        <v>111.78181818181818</v>
      </c>
      <c r="E46" s="165">
        <f t="shared" si="16"/>
        <v>112.86363636363637</v>
      </c>
      <c r="F46" s="165">
        <f t="shared" si="17"/>
        <v>114.47777777777779</v>
      </c>
      <c r="G46" s="49">
        <f t="shared" si="18"/>
        <v>1205</v>
      </c>
      <c r="H46" s="50"/>
      <c r="I46" s="49">
        <v>1100</v>
      </c>
      <c r="J46" s="49">
        <v>1174</v>
      </c>
      <c r="K46" s="49">
        <v>1157</v>
      </c>
      <c r="L46" s="49">
        <v>1148</v>
      </c>
      <c r="M46" s="49">
        <v>1039</v>
      </c>
      <c r="N46" s="49">
        <v>1121</v>
      </c>
      <c r="O46" s="49">
        <v>1118</v>
      </c>
      <c r="P46" s="49">
        <v>1185</v>
      </c>
      <c r="Q46" s="49"/>
      <c r="R46" s="49">
        <v>1096</v>
      </c>
      <c r="S46" s="50">
        <v>1147</v>
      </c>
      <c r="T46" s="50">
        <v>1011</v>
      </c>
      <c r="U46" s="50">
        <v>1144</v>
      </c>
      <c r="V46" s="50">
        <v>1113</v>
      </c>
      <c r="W46" s="50">
        <v>1090</v>
      </c>
      <c r="X46" s="49">
        <v>1088</v>
      </c>
      <c r="Y46" s="49">
        <v>1182</v>
      </c>
      <c r="Z46" s="49"/>
      <c r="AA46" s="49">
        <v>1112</v>
      </c>
      <c r="AB46" s="49">
        <v>1175</v>
      </c>
      <c r="AC46" s="49">
        <v>1119</v>
      </c>
      <c r="AD46" s="49">
        <v>1160</v>
      </c>
      <c r="AE46" s="50">
        <v>1114</v>
      </c>
      <c r="AF46" s="50">
        <v>1118</v>
      </c>
      <c r="AG46" s="50"/>
      <c r="AH46" s="50">
        <v>1122</v>
      </c>
      <c r="AI46" s="50">
        <v>1143</v>
      </c>
      <c r="AJ46" s="130"/>
      <c r="AK46" s="130">
        <v>1076</v>
      </c>
      <c r="AL46" s="50">
        <v>1159</v>
      </c>
      <c r="AM46" s="50">
        <v>1171</v>
      </c>
      <c r="AN46" s="49">
        <v>1161</v>
      </c>
      <c r="AO46" s="49">
        <v>1161</v>
      </c>
      <c r="AP46" s="49">
        <v>1205</v>
      </c>
      <c r="AQ46" s="49">
        <v>1105</v>
      </c>
      <c r="AR46" s="49"/>
      <c r="AS46" s="49"/>
      <c r="AT46" s="49"/>
      <c r="AU46" s="49"/>
      <c r="AV46" s="49"/>
      <c r="AW46" s="49"/>
      <c r="AX46" s="50"/>
      <c r="AY46" s="49"/>
      <c r="AZ46" s="49"/>
      <c r="BA46" s="59"/>
      <c r="BB46" s="133"/>
      <c r="BC46" s="94"/>
      <c r="BD46" s="94"/>
      <c r="BE46" s="94"/>
    </row>
    <row r="47" spans="1:59" ht="13.5" customHeight="1">
      <c r="A47" s="49">
        <v>6</v>
      </c>
      <c r="B47" s="66" t="s">
        <v>166</v>
      </c>
      <c r="C47" s="165">
        <f t="shared" si="14"/>
        <v>109.968</v>
      </c>
      <c r="D47" s="173">
        <f t="shared" si="15"/>
        <v>106.2</v>
      </c>
      <c r="E47" s="165">
        <f t="shared" si="16"/>
        <v>111.27000000000001</v>
      </c>
      <c r="F47" s="165">
        <f t="shared" si="17"/>
        <v>113.45</v>
      </c>
      <c r="G47" s="49">
        <f t="shared" si="18"/>
        <v>1201</v>
      </c>
      <c r="H47" s="161"/>
      <c r="I47" s="49">
        <v>1087</v>
      </c>
      <c r="J47" s="49">
        <v>1006</v>
      </c>
      <c r="K47" s="49">
        <v>1095</v>
      </c>
      <c r="L47" s="49"/>
      <c r="M47" s="49"/>
      <c r="N47" s="49"/>
      <c r="O47" s="49">
        <v>1056</v>
      </c>
      <c r="P47" s="49">
        <v>1014</v>
      </c>
      <c r="Q47" s="49">
        <v>1024</v>
      </c>
      <c r="R47" s="49">
        <v>1098</v>
      </c>
      <c r="S47" s="50">
        <v>1113</v>
      </c>
      <c r="T47" s="50">
        <v>1065</v>
      </c>
      <c r="U47" s="50">
        <v>1082</v>
      </c>
      <c r="V47" s="50">
        <v>1058</v>
      </c>
      <c r="W47" s="49">
        <v>1160</v>
      </c>
      <c r="Y47" s="49"/>
      <c r="Z47" s="49">
        <v>1161</v>
      </c>
      <c r="AA47" s="49">
        <v>1155</v>
      </c>
      <c r="AB47" s="49">
        <v>1089</v>
      </c>
      <c r="AC47" s="49">
        <v>1120</v>
      </c>
      <c r="AD47" s="49">
        <v>1123</v>
      </c>
      <c r="AE47" s="50">
        <v>1072</v>
      </c>
      <c r="AF47" s="50">
        <v>1107</v>
      </c>
      <c r="AG47" s="50"/>
      <c r="AH47" s="50"/>
      <c r="AI47" s="49">
        <v>1147</v>
      </c>
      <c r="AJ47" s="50">
        <v>1066</v>
      </c>
      <c r="AK47" s="138">
        <v>1072</v>
      </c>
      <c r="AL47" s="130"/>
      <c r="AM47" s="50"/>
      <c r="AN47" s="49">
        <v>1172</v>
      </c>
      <c r="AO47" s="49">
        <v>1149</v>
      </c>
      <c r="AP47" s="49"/>
      <c r="AQ47" s="49"/>
      <c r="AR47" s="49">
        <v>1201</v>
      </c>
      <c r="AS47" s="56"/>
      <c r="AT47" s="49"/>
      <c r="AU47" s="49"/>
      <c r="AV47" s="49"/>
      <c r="AW47" s="49"/>
      <c r="AX47" s="50"/>
      <c r="AY47" s="49"/>
      <c r="AZ47" s="49"/>
      <c r="BA47" s="59"/>
      <c r="BB47" s="133"/>
      <c r="BC47" s="94"/>
      <c r="BD47" s="94"/>
      <c r="BE47" s="94"/>
    </row>
    <row r="48" spans="1:59" ht="13.5" customHeight="1">
      <c r="A48" s="49">
        <v>7</v>
      </c>
      <c r="B48" s="129" t="s">
        <v>165</v>
      </c>
      <c r="C48" s="165">
        <f t="shared" si="14"/>
        <v>108.67272727272727</v>
      </c>
      <c r="D48" s="165">
        <f t="shared" si="15"/>
        <v>105.35714285714286</v>
      </c>
      <c r="E48" s="165">
        <f t="shared" si="16"/>
        <v>108.11111111111111</v>
      </c>
      <c r="F48" s="165">
        <f t="shared" si="17"/>
        <v>113.38333333333333</v>
      </c>
      <c r="G48" s="49">
        <f t="shared" si="18"/>
        <v>1166</v>
      </c>
      <c r="H48" s="50"/>
      <c r="I48" s="49"/>
      <c r="J48" s="49"/>
      <c r="K48" s="56"/>
      <c r="L48" s="56">
        <v>1084</v>
      </c>
      <c r="M48" s="56">
        <v>1060</v>
      </c>
      <c r="N48" s="56"/>
      <c r="O48" s="49">
        <v>1061</v>
      </c>
      <c r="P48" s="49">
        <v>1073</v>
      </c>
      <c r="Q48" s="49"/>
      <c r="R48" s="49">
        <v>1050</v>
      </c>
      <c r="S48" s="50">
        <v>1023</v>
      </c>
      <c r="T48" s="50">
        <v>1024</v>
      </c>
      <c r="U48" s="50">
        <v>1063</v>
      </c>
      <c r="V48" s="50">
        <v>1053</v>
      </c>
      <c r="W48" s="50"/>
      <c r="X48" s="49"/>
      <c r="Y48" s="49">
        <v>1048</v>
      </c>
      <c r="Z48" s="49">
        <v>1071</v>
      </c>
      <c r="AA48" s="49"/>
      <c r="AB48" s="49">
        <v>1101</v>
      </c>
      <c r="AC48" s="49">
        <v>1110</v>
      </c>
      <c r="AD48" s="49">
        <v>1101</v>
      </c>
      <c r="AE48" s="50">
        <v>1097</v>
      </c>
      <c r="AF48" s="50">
        <v>1086</v>
      </c>
      <c r="AG48" s="50"/>
      <c r="AH48" s="50"/>
      <c r="AI48" s="50">
        <v>1129</v>
      </c>
      <c r="AJ48" s="130"/>
      <c r="AK48" s="130">
        <v>1078</v>
      </c>
      <c r="AL48" s="50"/>
      <c r="AM48" s="50">
        <v>1146</v>
      </c>
      <c r="AN48" s="50"/>
      <c r="AO48" s="50"/>
      <c r="AP48" s="49">
        <v>1121</v>
      </c>
      <c r="AQ48" s="49">
        <v>1166</v>
      </c>
      <c r="AR48" s="49">
        <v>1163</v>
      </c>
      <c r="AS48" s="49"/>
      <c r="AT48" s="49"/>
      <c r="AU48" s="49"/>
      <c r="AV48" s="49"/>
      <c r="AW48" s="49"/>
      <c r="AX48" s="50"/>
      <c r="AY48" s="49"/>
      <c r="AZ48" s="49"/>
      <c r="BA48" s="59"/>
      <c r="BB48" s="140"/>
      <c r="BC48" s="94"/>
      <c r="BD48" s="94"/>
      <c r="BE48" s="94"/>
    </row>
    <row r="49" spans="1:57" ht="12.75" customHeight="1">
      <c r="A49" s="49"/>
      <c r="B49" s="129"/>
      <c r="C49" s="165"/>
      <c r="D49" s="165"/>
      <c r="E49" s="165"/>
      <c r="F49" s="165"/>
      <c r="G49" s="49"/>
      <c r="H49" s="50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50"/>
      <c r="T49" s="50"/>
      <c r="U49" s="50"/>
      <c r="V49" s="50"/>
      <c r="W49" s="50"/>
      <c r="X49" s="49"/>
      <c r="Y49" s="49"/>
      <c r="Z49" s="49"/>
      <c r="AA49" s="49"/>
      <c r="AB49" s="49"/>
      <c r="AC49" s="49"/>
      <c r="AD49" s="49"/>
      <c r="AE49" s="50"/>
      <c r="AF49" s="50"/>
      <c r="AG49" s="50"/>
      <c r="AH49" s="50"/>
      <c r="AI49" s="50"/>
      <c r="AL49" s="50"/>
      <c r="AM49" s="50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50"/>
      <c r="AY49" s="49"/>
      <c r="AZ49" s="49"/>
      <c r="BA49" s="59"/>
      <c r="BB49" s="133"/>
      <c r="BC49" s="94"/>
      <c r="BD49" s="94"/>
      <c r="BE49" s="94"/>
    </row>
    <row r="50" spans="1:57" ht="13.5" customHeight="1">
      <c r="A50" s="49"/>
      <c r="B50" s="174"/>
      <c r="C50" s="165"/>
      <c r="D50" s="165"/>
      <c r="E50" s="165"/>
      <c r="F50" s="165"/>
      <c r="G50" s="49"/>
      <c r="H50" s="50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50"/>
      <c r="T50" s="50"/>
      <c r="U50" s="50"/>
      <c r="V50" s="50"/>
      <c r="W50" s="50"/>
      <c r="X50" s="49"/>
      <c r="Y50" s="49"/>
      <c r="Z50" s="49"/>
      <c r="AA50" s="49"/>
      <c r="AB50" s="49"/>
      <c r="AC50" s="49"/>
      <c r="AD50" s="49"/>
      <c r="AE50" s="50"/>
      <c r="AF50" s="50"/>
      <c r="AG50" s="50"/>
      <c r="AH50" s="50"/>
      <c r="AI50" s="50"/>
      <c r="AJ50" s="130"/>
      <c r="AK50" s="130"/>
      <c r="AL50" s="50"/>
      <c r="AM50" s="50"/>
      <c r="AN50" s="50"/>
      <c r="AO50" s="50"/>
      <c r="AP50" s="49"/>
      <c r="AQ50" s="49"/>
      <c r="AR50" s="49"/>
      <c r="AS50" s="49"/>
      <c r="AT50" s="49"/>
      <c r="AU50" s="49"/>
      <c r="AV50" s="49"/>
      <c r="AW50" s="49"/>
      <c r="AX50" s="50"/>
      <c r="AY50" s="49"/>
      <c r="AZ50" s="49"/>
      <c r="BA50" s="59"/>
      <c r="BB50" s="128"/>
    </row>
    <row r="51" spans="1:57" ht="13.5" customHeight="1">
      <c r="A51" s="49"/>
      <c r="B51" s="66"/>
      <c r="C51" s="165"/>
      <c r="D51" s="173"/>
      <c r="E51" s="165"/>
      <c r="F51" s="160"/>
      <c r="G51" s="49"/>
      <c r="H51" s="161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59"/>
      <c r="BB51" s="108"/>
    </row>
    <row r="52" spans="1:57" ht="13.5" customHeight="1">
      <c r="A52" s="49"/>
      <c r="B52" s="66"/>
      <c r="C52" s="165"/>
      <c r="D52" s="165"/>
      <c r="E52" s="165"/>
      <c r="F52" s="165"/>
      <c r="G52" s="49"/>
      <c r="H52" s="50"/>
      <c r="I52" s="49"/>
      <c r="J52" s="52"/>
      <c r="K52" s="171"/>
      <c r="L52" s="52"/>
      <c r="M52" s="52"/>
      <c r="N52" s="52"/>
      <c r="O52" s="52"/>
      <c r="P52" s="52"/>
      <c r="Q52" s="52"/>
      <c r="R52" s="52"/>
      <c r="S52" s="53"/>
      <c r="T52" s="53"/>
      <c r="U52" s="53"/>
      <c r="V52" s="53"/>
      <c r="W52" s="50"/>
      <c r="X52" s="49"/>
      <c r="Y52" s="49"/>
      <c r="Z52" s="49"/>
      <c r="AA52" s="49"/>
      <c r="AB52" s="49"/>
      <c r="AC52" s="49"/>
      <c r="AD52" s="49"/>
      <c r="AE52" s="50"/>
      <c r="AF52" s="50"/>
      <c r="AG52" s="50"/>
      <c r="AH52" s="50"/>
      <c r="AI52" s="50"/>
      <c r="AJ52" s="130"/>
      <c r="AK52" s="130"/>
      <c r="AL52" s="50"/>
      <c r="AM52" s="50"/>
      <c r="AN52" s="50"/>
      <c r="AO52" s="50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59"/>
      <c r="BB52" s="128"/>
    </row>
    <row r="53" spans="1:57" ht="13.5" customHeight="1">
      <c r="A53" s="49"/>
      <c r="C53" s="165"/>
      <c r="D53" s="165"/>
      <c r="E53" s="165"/>
      <c r="F53" s="165"/>
      <c r="G53" s="49"/>
      <c r="H53" s="70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50"/>
      <c r="T53" s="50"/>
      <c r="U53" s="50"/>
      <c r="V53" s="50"/>
      <c r="W53" s="50"/>
      <c r="X53" s="49"/>
      <c r="Y53" s="49"/>
      <c r="Z53" s="49"/>
      <c r="AA53" s="49"/>
      <c r="AB53" s="49"/>
      <c r="AC53" s="49"/>
      <c r="AD53" s="49"/>
      <c r="AE53" s="49"/>
      <c r="AF53" s="50"/>
      <c r="AG53" s="50"/>
      <c r="AH53" s="50"/>
      <c r="AI53" s="50"/>
      <c r="AJ53" s="130"/>
      <c r="AK53" s="130"/>
      <c r="AL53" s="50"/>
      <c r="AM53" s="50"/>
      <c r="AN53" s="50"/>
      <c r="AO53" s="50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59"/>
      <c r="BB53" s="128"/>
    </row>
    <row r="54" spans="1:57" ht="13.5" customHeight="1">
      <c r="A54" s="49"/>
      <c r="C54" s="165"/>
      <c r="D54" s="165"/>
      <c r="E54" s="165"/>
      <c r="F54" s="165"/>
      <c r="G54" s="49"/>
      <c r="H54" s="167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50"/>
      <c r="T54" s="50"/>
      <c r="U54" s="50"/>
      <c r="V54" s="50"/>
      <c r="W54" s="50"/>
      <c r="X54" s="49"/>
      <c r="Y54" s="49"/>
      <c r="Z54" s="49"/>
      <c r="AA54" s="49"/>
      <c r="AB54" s="49"/>
      <c r="AC54" s="49"/>
      <c r="AD54" s="49"/>
      <c r="AE54" s="49"/>
      <c r="AF54" s="50"/>
      <c r="AG54" s="50"/>
      <c r="AH54" s="50"/>
      <c r="AI54" s="50"/>
      <c r="AJ54" s="130"/>
      <c r="AK54" s="130"/>
      <c r="AL54" s="50"/>
      <c r="AM54" s="50"/>
      <c r="AN54" s="50"/>
      <c r="AO54" s="50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59"/>
      <c r="BB54" s="140"/>
    </row>
    <row r="55" spans="1:57" ht="13.5" customHeight="1">
      <c r="A55" s="49"/>
      <c r="C55" s="165"/>
      <c r="D55" s="173"/>
      <c r="E55" s="165"/>
      <c r="F55" s="165"/>
      <c r="G55" s="62"/>
      <c r="H55" s="166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50"/>
      <c r="T55" s="50"/>
      <c r="U55" s="50"/>
      <c r="V55" s="50"/>
      <c r="W55" s="50"/>
      <c r="X55" s="49"/>
      <c r="Y55" s="49"/>
      <c r="Z55" s="49"/>
      <c r="AA55" s="49"/>
      <c r="AB55" s="49"/>
      <c r="AC55" s="49"/>
      <c r="AD55" s="49"/>
      <c r="AE55" s="49"/>
      <c r="AF55" s="50"/>
      <c r="AG55" s="50"/>
      <c r="AH55" s="50"/>
      <c r="AI55" s="50"/>
      <c r="AJ55" s="130"/>
      <c r="AK55" s="130"/>
      <c r="AL55" s="50"/>
      <c r="AM55" s="50"/>
      <c r="AN55" s="50"/>
      <c r="AO55" s="50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59"/>
      <c r="BB55" s="140"/>
    </row>
    <row r="56" spans="1:57" ht="13.5" customHeight="1">
      <c r="A56" s="49"/>
      <c r="C56" s="165"/>
      <c r="D56" s="165"/>
      <c r="E56" s="165"/>
      <c r="F56" s="165"/>
      <c r="G56" s="49"/>
      <c r="H56" s="161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50"/>
      <c r="T56" s="50"/>
      <c r="U56" s="50"/>
      <c r="V56" s="50"/>
      <c r="W56" s="50"/>
      <c r="X56" s="49"/>
      <c r="Y56" s="49"/>
      <c r="Z56" s="49"/>
      <c r="AA56" s="49"/>
      <c r="AB56" s="49"/>
      <c r="AC56" s="49"/>
      <c r="AD56" s="49"/>
      <c r="AE56" s="49"/>
      <c r="AF56" s="50"/>
      <c r="AG56" s="50"/>
      <c r="AH56" s="50"/>
      <c r="AI56" s="50"/>
      <c r="AJ56" s="130"/>
      <c r="AK56" s="130"/>
      <c r="AL56" s="50"/>
      <c r="AM56" s="50"/>
      <c r="AN56" s="50"/>
      <c r="AO56" s="50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59"/>
      <c r="BB56" s="128"/>
    </row>
    <row r="57" spans="1:57" ht="13.5" customHeight="1">
      <c r="A57" s="49"/>
      <c r="C57" s="165"/>
      <c r="D57" s="173"/>
      <c r="E57" s="165"/>
      <c r="F57" s="165"/>
      <c r="G57" s="62"/>
      <c r="I57" s="49"/>
      <c r="J57" s="49"/>
      <c r="K57" s="52"/>
      <c r="L57" s="49"/>
      <c r="M57" s="49"/>
      <c r="N57" s="49"/>
      <c r="O57" s="49"/>
      <c r="P57" s="49"/>
      <c r="Q57" s="49"/>
      <c r="R57" s="49"/>
      <c r="S57" s="50"/>
      <c r="T57" s="50"/>
      <c r="U57" s="50"/>
      <c r="V57" s="50"/>
      <c r="W57" s="50"/>
      <c r="X57" s="49"/>
      <c r="Y57" s="49"/>
      <c r="Z57" s="49"/>
      <c r="AA57" s="49"/>
      <c r="AB57" s="49"/>
      <c r="AC57" s="49"/>
      <c r="AD57" s="49"/>
      <c r="AE57" s="49"/>
      <c r="AF57" s="50"/>
      <c r="AG57" s="50"/>
      <c r="AH57" s="50"/>
      <c r="AI57" s="50"/>
      <c r="AJ57" s="130"/>
      <c r="AK57" s="130"/>
      <c r="AL57" s="50"/>
      <c r="AM57" s="50"/>
      <c r="AN57" s="50"/>
      <c r="AO57" s="50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59"/>
      <c r="BB57" s="128"/>
    </row>
    <row r="58" spans="1:57" ht="13.5" customHeight="1">
      <c r="A58" s="49"/>
      <c r="B58" s="141"/>
      <c r="C58" s="165"/>
      <c r="D58" s="173"/>
      <c r="E58" s="165"/>
      <c r="G58" s="62"/>
      <c r="J58" s="49"/>
      <c r="K58" s="52"/>
      <c r="L58" s="49"/>
      <c r="M58" s="49"/>
      <c r="N58" s="49"/>
      <c r="O58" s="49"/>
      <c r="P58" s="49"/>
      <c r="Q58" s="49"/>
      <c r="R58" s="49"/>
      <c r="S58" s="50"/>
      <c r="T58" s="50"/>
      <c r="U58" s="50"/>
      <c r="V58" s="50"/>
      <c r="W58" s="50"/>
      <c r="X58" s="49"/>
      <c r="Y58" s="49"/>
      <c r="Z58" s="49"/>
      <c r="AA58" s="49"/>
      <c r="AB58" s="49"/>
      <c r="AC58" s="49"/>
      <c r="AD58" s="49"/>
      <c r="AE58" s="49"/>
      <c r="AF58" s="50"/>
      <c r="AG58" s="50"/>
      <c r="AH58" s="50"/>
      <c r="AI58" s="50"/>
      <c r="AJ58" s="130"/>
      <c r="AK58" s="130"/>
      <c r="AL58" s="50"/>
      <c r="AM58" s="50"/>
      <c r="AN58" s="50"/>
      <c r="AO58" s="50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59"/>
      <c r="BB58" s="128"/>
    </row>
    <row r="59" spans="1:57" ht="13.5" customHeight="1">
      <c r="A59" s="49"/>
      <c r="B59" s="141"/>
      <c r="C59" s="165"/>
      <c r="D59" s="165"/>
      <c r="E59" s="165"/>
      <c r="F59" s="165"/>
      <c r="G59" s="49"/>
      <c r="H59" s="70"/>
      <c r="I59" s="49"/>
      <c r="J59" s="49"/>
      <c r="K59" s="52"/>
      <c r="L59" s="49"/>
      <c r="M59" s="49"/>
      <c r="N59" s="49"/>
      <c r="O59" s="49"/>
      <c r="P59" s="49"/>
      <c r="Q59" s="49"/>
      <c r="R59" s="49"/>
      <c r="S59" s="50"/>
      <c r="T59" s="50"/>
      <c r="U59" s="50"/>
      <c r="V59" s="50"/>
      <c r="W59" s="50"/>
      <c r="X59" s="49"/>
      <c r="Y59" s="49"/>
      <c r="Z59" s="49"/>
      <c r="AA59" s="49"/>
      <c r="AB59" s="49"/>
      <c r="AC59" s="49"/>
      <c r="AD59" s="49"/>
      <c r="AE59" s="49"/>
      <c r="AF59" s="50"/>
      <c r="AG59" s="50"/>
      <c r="AH59" s="50"/>
      <c r="AI59" s="50"/>
      <c r="AJ59" s="130"/>
      <c r="AK59" s="130"/>
      <c r="AL59" s="50"/>
      <c r="AM59" s="50"/>
      <c r="AN59" s="50"/>
      <c r="AO59" s="50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59"/>
      <c r="BB59" s="128"/>
    </row>
    <row r="60" spans="1:57" ht="13.5" customHeight="1">
      <c r="A60" s="49"/>
      <c r="B60" s="66"/>
      <c r="C60" s="165"/>
      <c r="D60" s="173"/>
      <c r="E60" s="165"/>
      <c r="F60" s="165"/>
      <c r="G60" s="62"/>
      <c r="H60" s="70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0"/>
      <c r="T60" s="50"/>
      <c r="U60" s="50"/>
      <c r="V60" s="50"/>
      <c r="W60" s="50"/>
      <c r="X60" s="49"/>
      <c r="Y60" s="49"/>
      <c r="Z60" s="49"/>
      <c r="AA60" s="49"/>
      <c r="AB60" s="49"/>
      <c r="AC60" s="49"/>
      <c r="AD60" s="49"/>
      <c r="AE60" s="49"/>
      <c r="AF60" s="50"/>
      <c r="AG60" s="50"/>
      <c r="AH60" s="50"/>
      <c r="AI60" s="50"/>
      <c r="AL60" s="50"/>
      <c r="AM60" s="50"/>
      <c r="AN60" s="50"/>
      <c r="AO60" s="50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59"/>
      <c r="BB60" s="175"/>
    </row>
    <row r="61" spans="1:57" ht="13.5" customHeight="1">
      <c r="A61" s="49"/>
      <c r="B61" s="129"/>
      <c r="C61" s="173"/>
      <c r="D61" s="173"/>
      <c r="E61" s="160"/>
      <c r="F61" s="165"/>
      <c r="G61" s="62"/>
      <c r="H61" s="70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59"/>
      <c r="BB61" s="175"/>
    </row>
    <row r="62" spans="1:57" ht="13.5" customHeight="1">
      <c r="A62" s="3"/>
      <c r="B62" s="129"/>
      <c r="C62" s="170"/>
      <c r="D62" s="173"/>
      <c r="E62" s="160"/>
      <c r="F62" s="160"/>
      <c r="G62" s="62"/>
      <c r="H62" s="161"/>
      <c r="I62" s="171"/>
      <c r="J62" s="52"/>
      <c r="K62" s="171"/>
      <c r="L62" s="52"/>
      <c r="M62" s="52"/>
      <c r="N62" s="52"/>
      <c r="O62" s="52"/>
      <c r="P62" s="52"/>
      <c r="Q62" s="52"/>
      <c r="R62" s="52"/>
      <c r="S62" s="53"/>
      <c r="T62" s="53"/>
      <c r="U62" s="53"/>
      <c r="V62" s="53"/>
      <c r="W62" s="53"/>
      <c r="X62" s="52"/>
      <c r="Y62" s="52"/>
      <c r="Z62" s="52"/>
      <c r="AA62" s="52"/>
      <c r="AB62" s="52"/>
      <c r="AC62" s="52"/>
      <c r="AD62" s="52"/>
      <c r="AE62" s="52"/>
      <c r="AF62" s="54"/>
      <c r="AG62" s="54"/>
      <c r="AH62" s="176"/>
      <c r="AI62" s="54"/>
      <c r="AJ62" s="54"/>
      <c r="AK62" s="54"/>
      <c r="AL62" s="54"/>
      <c r="AM62" s="54"/>
      <c r="AN62" s="54"/>
      <c r="AO62" s="52"/>
      <c r="AP62" s="52"/>
      <c r="AQ62" s="52"/>
      <c r="AR62" s="52"/>
      <c r="AS62" s="52"/>
      <c r="AT62" s="52"/>
      <c r="AU62" s="52"/>
      <c r="AV62" s="52"/>
      <c r="AW62" s="52"/>
      <c r="AX62" s="49"/>
      <c r="AY62" s="49"/>
      <c r="AZ62" s="49"/>
      <c r="BA62" s="59"/>
      <c r="BB62" s="128"/>
    </row>
    <row r="63" spans="1:57" ht="13.5" customHeight="1">
      <c r="A63" s="49"/>
      <c r="B63" s="137"/>
      <c r="C63" s="165"/>
      <c r="D63" s="173"/>
      <c r="E63" s="160"/>
      <c r="F63" s="165"/>
      <c r="G63" s="62"/>
      <c r="H63" s="166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50"/>
      <c r="T63" s="50"/>
      <c r="U63" s="50"/>
      <c r="V63" s="50"/>
      <c r="W63" s="50"/>
      <c r="X63" s="49"/>
      <c r="Y63" s="49"/>
      <c r="Z63" s="49"/>
      <c r="AA63" s="49"/>
      <c r="AB63" s="49"/>
      <c r="AC63" s="49"/>
      <c r="AD63" s="49"/>
      <c r="AE63" s="49"/>
      <c r="AF63" s="50"/>
      <c r="AG63" s="50"/>
      <c r="AH63" s="50"/>
      <c r="AI63" s="50"/>
      <c r="AJ63" s="130"/>
      <c r="AK63" s="130"/>
      <c r="AL63" s="50"/>
      <c r="AM63" s="50"/>
      <c r="AN63" s="50"/>
      <c r="AO63" s="50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59"/>
      <c r="BB63" s="133"/>
    </row>
    <row r="64" spans="1:57" ht="12" customHeight="1">
      <c r="A64" s="49"/>
      <c r="B64" s="137"/>
      <c r="C64" s="165"/>
      <c r="D64" s="173"/>
      <c r="E64" s="165"/>
      <c r="F64" s="165"/>
      <c r="G64" s="62"/>
      <c r="H64" s="161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50"/>
      <c r="T64" s="50"/>
      <c r="U64" s="50"/>
      <c r="V64" s="50"/>
      <c r="W64" s="50"/>
      <c r="X64" s="49"/>
      <c r="Y64" s="49"/>
      <c r="Z64" s="49"/>
      <c r="AA64" s="49"/>
      <c r="AB64" s="49"/>
      <c r="AC64" s="49"/>
      <c r="AD64" s="49"/>
      <c r="AE64" s="49"/>
      <c r="AF64" s="50"/>
      <c r="AG64" s="50"/>
      <c r="AH64" s="50"/>
      <c r="AI64" s="50"/>
      <c r="AJ64" s="50"/>
      <c r="AK64" s="50"/>
      <c r="AL64" s="50"/>
      <c r="AM64" s="50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59"/>
      <c r="BB64" s="143"/>
    </row>
    <row r="65" spans="1:54" ht="14.25" customHeight="1">
      <c r="A65" s="49"/>
      <c r="B65" s="137"/>
      <c r="C65" s="165"/>
      <c r="D65" s="173"/>
      <c r="E65" s="165"/>
      <c r="F65" s="165"/>
      <c r="G65" s="62"/>
      <c r="H65" s="50"/>
      <c r="I65" s="49"/>
      <c r="J65" s="52"/>
      <c r="K65" s="52"/>
      <c r="L65" s="49"/>
      <c r="M65" s="49"/>
      <c r="N65" s="49"/>
      <c r="O65" s="49"/>
      <c r="P65" s="49"/>
      <c r="Q65" s="49"/>
      <c r="R65" s="49"/>
      <c r="S65" s="50"/>
      <c r="T65" s="50"/>
      <c r="U65" s="50"/>
      <c r="V65" s="50"/>
      <c r="W65" s="50"/>
      <c r="X65" s="49"/>
      <c r="Y65" s="49"/>
      <c r="Z65" s="49"/>
      <c r="AA65" s="49"/>
      <c r="AB65" s="49"/>
      <c r="AC65" s="49"/>
      <c r="AD65" s="49"/>
      <c r="AE65" s="49"/>
      <c r="AF65" s="50"/>
      <c r="AG65" s="50"/>
      <c r="AH65" s="50"/>
      <c r="AI65" s="50"/>
      <c r="AL65" s="50"/>
      <c r="AM65" s="50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172"/>
      <c r="AY65" s="172"/>
      <c r="AZ65" s="172"/>
      <c r="BA65" s="59"/>
      <c r="BB65" s="143"/>
    </row>
    <row r="66" spans="1:54" ht="15" customHeight="1">
      <c r="A66" s="49"/>
      <c r="B66" s="137"/>
      <c r="C66" s="165"/>
      <c r="D66" s="173"/>
      <c r="E66" s="60"/>
      <c r="F66" s="165"/>
      <c r="G66" s="62"/>
      <c r="H66" s="70"/>
      <c r="I66" s="49"/>
      <c r="J66" s="49"/>
      <c r="K66" s="49"/>
      <c r="L66" s="52"/>
      <c r="M66" s="52"/>
      <c r="N66" s="52"/>
      <c r="O66" s="52"/>
      <c r="P66" s="52"/>
      <c r="Q66" s="52"/>
      <c r="R66" s="52"/>
      <c r="S66" s="53"/>
      <c r="T66" s="53"/>
      <c r="U66" s="54"/>
      <c r="V66" s="54"/>
      <c r="W66" s="54"/>
      <c r="X66" s="53"/>
      <c r="Y66" s="52"/>
      <c r="Z66" s="52"/>
      <c r="AA66" s="52"/>
      <c r="AB66" s="52"/>
      <c r="AC66" s="52"/>
      <c r="AD66" s="52"/>
      <c r="AE66" s="52"/>
      <c r="AF66" s="53"/>
      <c r="AG66" s="53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2"/>
      <c r="AS66" s="52"/>
      <c r="AT66" s="52"/>
      <c r="AU66" s="52"/>
      <c r="AV66" s="52"/>
      <c r="AW66" s="52"/>
      <c r="AX66" s="172"/>
      <c r="AY66" s="172"/>
      <c r="AZ66" s="172"/>
      <c r="BA66" s="59"/>
      <c r="BB66" s="177"/>
    </row>
    <row r="67" spans="1:54" ht="12" customHeight="1">
      <c r="A67" s="49"/>
      <c r="I67" s="49"/>
      <c r="AV67" s="49"/>
      <c r="AX67" s="49"/>
    </row>
    <row r="68" spans="1:54" ht="13.5" customHeight="1">
      <c r="A68" s="49"/>
      <c r="AO68" s="54"/>
    </row>
    <row r="69" spans="1:54" ht="12" customHeight="1">
      <c r="A69" s="49"/>
      <c r="B69" s="148"/>
      <c r="C69" s="165"/>
      <c r="D69" s="165"/>
      <c r="E69" s="3"/>
      <c r="F69" s="3"/>
      <c r="G69" s="49"/>
      <c r="H69" s="35"/>
      <c r="I69" s="59"/>
      <c r="J69" s="49"/>
      <c r="K69" s="56"/>
      <c r="L69" s="56"/>
      <c r="M69" s="56"/>
      <c r="N69" s="56"/>
      <c r="O69" s="56"/>
      <c r="P69" s="56"/>
      <c r="Q69" s="56"/>
      <c r="R69" s="56"/>
      <c r="AE69" s="49"/>
      <c r="AH69" s="71"/>
      <c r="AI69" s="68"/>
      <c r="AJ69" s="120"/>
      <c r="AK69" s="120"/>
      <c r="AL69" s="120"/>
      <c r="AM69" s="120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B69" s="175"/>
    </row>
    <row r="70" spans="1:54" ht="12" customHeight="1">
      <c r="A70" s="49"/>
      <c r="B70" s="148"/>
      <c r="C70" s="165"/>
      <c r="D70" s="165"/>
      <c r="F70" s="165"/>
      <c r="G70" s="49"/>
      <c r="H70" s="35"/>
      <c r="I70" s="59"/>
      <c r="J70" s="49"/>
      <c r="K70" s="56"/>
      <c r="L70" s="56"/>
      <c r="M70" s="56"/>
      <c r="N70" s="56"/>
      <c r="O70" s="56"/>
      <c r="P70" s="56"/>
      <c r="Q70" s="56"/>
      <c r="R70" s="56"/>
      <c r="S70" s="68"/>
      <c r="T70" s="68"/>
      <c r="U70" s="50"/>
      <c r="V70" s="50"/>
      <c r="W70" s="50"/>
      <c r="X70" s="49"/>
      <c r="Y70" s="49"/>
      <c r="Z70" s="49"/>
      <c r="AA70" s="49"/>
      <c r="AB70" s="49"/>
      <c r="AC70" s="49"/>
      <c r="AD70" s="49"/>
      <c r="AE70" s="49"/>
      <c r="AF70" s="50"/>
      <c r="AG70" s="50"/>
      <c r="AH70" s="50"/>
      <c r="AI70" s="68"/>
      <c r="AJ70" s="120"/>
      <c r="AK70" s="120"/>
      <c r="AL70" s="120"/>
      <c r="AM70" s="50"/>
      <c r="AN70" s="50"/>
      <c r="AO70" s="50"/>
      <c r="AP70" s="56"/>
      <c r="AQ70" s="56"/>
      <c r="AR70" s="56"/>
      <c r="AS70" s="56"/>
      <c r="AT70" s="56"/>
      <c r="AU70" s="56"/>
      <c r="AV70" s="56"/>
      <c r="AW70" s="56"/>
      <c r="AX70" s="56"/>
      <c r="AY70" s="56"/>
      <c r="AZ70" s="56"/>
      <c r="BB70" s="175"/>
    </row>
    <row r="71" spans="1:54" ht="12" customHeight="1">
      <c r="A71" s="49"/>
      <c r="E71" s="26"/>
      <c r="AE71" s="49"/>
      <c r="AF71" s="50"/>
      <c r="AG71" s="50"/>
      <c r="AH71" s="50"/>
      <c r="AI71" s="68"/>
      <c r="AJ71" s="120"/>
      <c r="AK71" s="120"/>
      <c r="AL71" s="120"/>
      <c r="AM71" s="120"/>
      <c r="AN71" s="3"/>
      <c r="AO71" s="3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B71" s="175"/>
    </row>
    <row r="72" spans="1:54" ht="12" customHeight="1">
      <c r="A72" s="49"/>
      <c r="B72" s="175"/>
      <c r="C72" s="165"/>
      <c r="D72" s="165"/>
      <c r="E72" s="165"/>
      <c r="F72" s="165"/>
      <c r="G72" s="49"/>
      <c r="H72" s="70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68"/>
      <c r="T72" s="68"/>
      <c r="U72" s="50"/>
      <c r="V72" s="50"/>
      <c r="W72" s="50"/>
      <c r="X72" s="49"/>
      <c r="Y72" s="49"/>
      <c r="Z72" s="49"/>
      <c r="AA72" s="49"/>
      <c r="AB72" s="49"/>
      <c r="AC72" s="49"/>
      <c r="AD72" s="49"/>
      <c r="AE72" s="49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59"/>
      <c r="BB72" s="175"/>
    </row>
    <row r="73" spans="1:54" ht="12" customHeight="1">
      <c r="A73" s="49"/>
      <c r="H73" s="166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50"/>
      <c r="T73" s="50"/>
      <c r="U73" s="50"/>
      <c r="V73" s="50"/>
      <c r="W73" s="50"/>
      <c r="X73" s="49"/>
      <c r="Y73" s="49"/>
      <c r="Z73" s="49"/>
      <c r="AA73" s="49"/>
      <c r="AB73" s="49"/>
      <c r="AC73" s="49"/>
      <c r="AD73" s="49"/>
      <c r="AE73" s="49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59"/>
      <c r="BB73" s="128"/>
    </row>
    <row r="74" spans="1:54" ht="12" customHeight="1">
      <c r="A74" s="122"/>
      <c r="B74" s="175"/>
      <c r="C74" s="165"/>
      <c r="D74" s="165"/>
      <c r="E74" s="165"/>
      <c r="F74" s="165"/>
      <c r="G74" s="49"/>
      <c r="H74" s="166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50"/>
      <c r="T74" s="50"/>
      <c r="U74" s="68"/>
      <c r="V74" s="68"/>
      <c r="W74" s="71"/>
      <c r="X74" s="49"/>
      <c r="Y74" s="49"/>
      <c r="Z74" s="49"/>
      <c r="AA74" s="49"/>
      <c r="AB74" s="49"/>
      <c r="AC74" s="49"/>
      <c r="AD74" s="49"/>
      <c r="AE74" s="49"/>
      <c r="AF74" s="50"/>
      <c r="AG74" s="50"/>
      <c r="AH74" s="50"/>
      <c r="AI74" s="50"/>
      <c r="AJ74" s="50"/>
      <c r="AK74" s="50"/>
      <c r="AL74" s="50"/>
      <c r="AM74" s="50"/>
      <c r="AN74" s="50"/>
      <c r="AO74" s="50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59"/>
      <c r="BB74" s="133"/>
    </row>
    <row r="75" spans="1:54">
      <c r="A75" s="59"/>
      <c r="B75" s="175"/>
      <c r="C75" s="165"/>
      <c r="D75" s="165"/>
      <c r="E75" s="165"/>
      <c r="F75" s="165"/>
      <c r="G75" s="49"/>
      <c r="H75" s="70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68"/>
      <c r="T75" s="68"/>
      <c r="U75" s="68"/>
      <c r="V75" s="68"/>
      <c r="W75" s="71"/>
      <c r="X75" s="49"/>
      <c r="Y75" s="49"/>
      <c r="Z75" s="49"/>
      <c r="AA75" s="49"/>
      <c r="AB75" s="49"/>
      <c r="AC75" s="49"/>
      <c r="AD75" s="49"/>
      <c r="AE75" s="49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59"/>
      <c r="BB75" s="133"/>
    </row>
    <row r="76" spans="1:54">
      <c r="A76" s="59"/>
      <c r="B76" s="133"/>
      <c r="C76" s="165"/>
      <c r="D76" s="165"/>
      <c r="E76" s="165"/>
      <c r="F76" s="165"/>
      <c r="G76" s="49"/>
      <c r="H76" s="50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50"/>
      <c r="T76" s="50"/>
      <c r="U76" s="50"/>
      <c r="V76" s="50"/>
      <c r="W76" s="50"/>
      <c r="X76" s="49"/>
      <c r="Y76" s="49"/>
      <c r="Z76" s="49"/>
      <c r="AA76" s="49"/>
      <c r="AB76" s="49"/>
      <c r="AC76" s="49"/>
      <c r="AD76" s="49"/>
      <c r="AE76" s="49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59"/>
      <c r="BB76" s="133"/>
    </row>
    <row r="77" spans="1:54">
      <c r="A77" s="59"/>
      <c r="B77" s="133"/>
      <c r="C77" s="165"/>
      <c r="D77" s="165"/>
      <c r="E77" s="165"/>
      <c r="F77" s="165"/>
      <c r="G77" s="49"/>
      <c r="H77" s="50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50"/>
      <c r="T77" s="50"/>
      <c r="U77" s="50"/>
      <c r="V77" s="50"/>
      <c r="W77" s="50"/>
      <c r="X77" s="49"/>
      <c r="Y77" s="49"/>
      <c r="Z77" s="49"/>
      <c r="AA77" s="49"/>
      <c r="AB77" s="49"/>
      <c r="AC77" s="49"/>
      <c r="AD77" s="49"/>
      <c r="AE77" s="49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59"/>
      <c r="BB77" s="133"/>
    </row>
    <row r="78" spans="1:54">
      <c r="A78" s="59"/>
      <c r="B78" s="133"/>
      <c r="C78" s="165"/>
      <c r="D78" s="165"/>
      <c r="E78" s="165"/>
      <c r="F78" s="165"/>
      <c r="G78" s="49"/>
      <c r="H78" s="166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50"/>
      <c r="T78" s="50"/>
      <c r="U78" s="50"/>
      <c r="V78" s="50"/>
      <c r="W78" s="50"/>
      <c r="X78" s="49"/>
      <c r="Y78" s="49"/>
      <c r="Z78" s="49"/>
      <c r="AA78" s="49"/>
      <c r="AB78" s="49"/>
      <c r="AC78" s="49"/>
      <c r="AD78" s="49"/>
      <c r="AE78" s="49"/>
      <c r="AF78" s="50"/>
      <c r="AG78" s="50"/>
      <c r="AH78" s="50"/>
      <c r="AI78" s="50"/>
      <c r="AJ78" s="50"/>
      <c r="AK78" s="50"/>
      <c r="AL78" s="50"/>
      <c r="AM78" s="50"/>
      <c r="AN78" s="50"/>
      <c r="AO78" s="50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59"/>
      <c r="BB78" s="133"/>
    </row>
    <row r="79" spans="1:54">
      <c r="A79" s="59"/>
      <c r="B79" s="133"/>
      <c r="C79" s="165"/>
      <c r="D79" s="165"/>
      <c r="E79" s="165"/>
      <c r="F79" s="165"/>
      <c r="G79" s="49"/>
      <c r="H79" s="50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50"/>
      <c r="T79" s="50"/>
      <c r="U79" s="50"/>
      <c r="V79" s="50"/>
      <c r="W79" s="50"/>
      <c r="X79" s="49"/>
      <c r="Y79" s="49"/>
      <c r="Z79" s="49"/>
      <c r="AA79" s="49"/>
      <c r="AB79" s="49"/>
      <c r="AC79" s="49"/>
      <c r="AD79" s="49"/>
      <c r="AE79" s="49"/>
      <c r="AF79" s="50"/>
      <c r="AG79" s="50"/>
      <c r="AH79" s="50"/>
      <c r="AI79" s="50"/>
      <c r="AJ79" s="50"/>
      <c r="AK79" s="50"/>
      <c r="AL79" s="50"/>
      <c r="AM79" s="50"/>
      <c r="AN79" s="50"/>
      <c r="AO79" s="50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59"/>
      <c r="BB79" s="133"/>
    </row>
    <row r="80" spans="1:54">
      <c r="A80" s="49"/>
      <c r="B80" s="133"/>
      <c r="C80" s="165"/>
      <c r="D80" s="165"/>
      <c r="E80" s="165"/>
      <c r="F80" s="165"/>
      <c r="G80" s="49"/>
      <c r="H80" s="71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50"/>
      <c r="T80" s="50"/>
      <c r="U80" s="50"/>
      <c r="V80" s="50"/>
      <c r="W80" s="50"/>
      <c r="X80" s="49"/>
      <c r="Y80" s="49"/>
      <c r="Z80" s="49"/>
      <c r="AA80" s="49"/>
      <c r="AB80" s="49"/>
      <c r="AC80" s="49"/>
      <c r="AD80" s="49"/>
      <c r="AE80" s="49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59"/>
      <c r="BB80" s="133"/>
    </row>
    <row r="81" spans="1:54">
      <c r="A81" s="59"/>
      <c r="B81" s="133"/>
      <c r="C81" s="165"/>
      <c r="D81" s="165"/>
      <c r="E81" s="165"/>
      <c r="F81" s="165"/>
      <c r="G81" s="49"/>
      <c r="H81" s="166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50"/>
      <c r="T81" s="50"/>
      <c r="U81" s="50"/>
      <c r="V81" s="50"/>
      <c r="W81" s="50"/>
      <c r="X81" s="49"/>
      <c r="Y81" s="49"/>
      <c r="Z81" s="49"/>
      <c r="AA81" s="49"/>
      <c r="AB81" s="49"/>
      <c r="AC81" s="49"/>
      <c r="AD81" s="49"/>
      <c r="AE81" s="49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59"/>
      <c r="BB81" s="133"/>
    </row>
    <row r="82" spans="1:54">
      <c r="A82" s="59"/>
      <c r="B82" s="133"/>
      <c r="C82" s="165"/>
      <c r="D82" s="165"/>
      <c r="E82" s="165"/>
      <c r="F82" s="165"/>
      <c r="G82" s="49"/>
      <c r="H82" s="50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50"/>
      <c r="T82" s="50"/>
      <c r="U82" s="50"/>
      <c r="V82" s="50"/>
      <c r="W82" s="50"/>
      <c r="X82" s="49"/>
      <c r="Y82" s="49"/>
      <c r="Z82" s="49"/>
      <c r="AA82" s="49"/>
      <c r="AB82" s="49"/>
      <c r="AC82" s="49"/>
      <c r="AD82" s="49"/>
      <c r="AE82" s="49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59"/>
      <c r="BB82" s="133"/>
    </row>
    <row r="83" spans="1:54">
      <c r="A83" s="59"/>
      <c r="B83" s="133"/>
      <c r="C83" s="165"/>
      <c r="D83" s="165"/>
      <c r="E83" s="165"/>
      <c r="F83" s="165"/>
      <c r="G83" s="49"/>
      <c r="H83" s="50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50"/>
      <c r="T83" s="50"/>
      <c r="U83" s="50"/>
      <c r="V83" s="50"/>
      <c r="W83" s="50"/>
      <c r="X83" s="49"/>
      <c r="Y83" s="49"/>
      <c r="Z83" s="49"/>
      <c r="AA83" s="49"/>
      <c r="AB83" s="49"/>
      <c r="AC83" s="49"/>
      <c r="AD83" s="49"/>
      <c r="AE83" s="49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59"/>
      <c r="BB83" s="133"/>
    </row>
    <row r="84" spans="1:54">
      <c r="A84" s="59"/>
      <c r="B84" s="133"/>
      <c r="C84" s="165"/>
      <c r="D84" s="165"/>
      <c r="E84" s="165"/>
      <c r="F84" s="165"/>
      <c r="G84" s="49"/>
      <c r="H84" s="166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50"/>
      <c r="T84" s="50"/>
      <c r="U84" s="50"/>
      <c r="V84" s="50"/>
      <c r="W84" s="50"/>
      <c r="X84" s="49"/>
      <c r="Y84" s="49"/>
      <c r="Z84" s="49"/>
      <c r="AA84" s="49"/>
      <c r="AB84" s="49"/>
      <c r="AC84" s="49"/>
      <c r="AD84" s="49"/>
      <c r="AE84" s="49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59"/>
      <c r="BB84" s="133"/>
    </row>
    <row r="85" spans="1:54">
      <c r="A85" s="59"/>
      <c r="B85" s="133"/>
      <c r="C85" s="165"/>
      <c r="D85" s="165"/>
      <c r="E85" s="165"/>
      <c r="F85" s="165"/>
      <c r="G85" s="49"/>
      <c r="H85" s="71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50"/>
      <c r="T85" s="50"/>
      <c r="U85" s="50"/>
      <c r="V85" s="50"/>
      <c r="W85" s="50"/>
      <c r="X85" s="49"/>
      <c r="Y85" s="49"/>
      <c r="Z85" s="49"/>
      <c r="AA85" s="49"/>
      <c r="AB85" s="49"/>
      <c r="AC85" s="49"/>
      <c r="AD85" s="49"/>
      <c r="AE85" s="49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59"/>
      <c r="BB85" s="133"/>
    </row>
    <row r="86" spans="1:54">
      <c r="A86" s="59"/>
      <c r="B86" s="133"/>
      <c r="C86" s="165"/>
      <c r="D86" s="165"/>
      <c r="E86" s="165"/>
      <c r="F86" s="165"/>
      <c r="G86" s="49"/>
      <c r="H86" s="50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50"/>
      <c r="T86" s="50"/>
      <c r="U86" s="50"/>
      <c r="V86" s="50"/>
      <c r="W86" s="50"/>
      <c r="X86" s="49"/>
      <c r="Y86" s="49"/>
      <c r="Z86" s="49"/>
      <c r="AA86" s="49"/>
      <c r="AB86" s="49"/>
      <c r="AC86" s="49"/>
      <c r="AD86" s="49"/>
      <c r="AE86" s="49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59"/>
      <c r="BB86" s="133"/>
    </row>
    <row r="87" spans="1:54">
      <c r="A87" s="59"/>
      <c r="B87" s="133"/>
      <c r="C87" s="165"/>
      <c r="D87" s="165"/>
      <c r="E87" s="165"/>
      <c r="F87" s="165"/>
      <c r="G87" s="49"/>
      <c r="H87" s="50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50"/>
      <c r="T87" s="50"/>
      <c r="U87" s="50"/>
      <c r="V87" s="50"/>
      <c r="W87" s="50"/>
      <c r="X87" s="49"/>
      <c r="Y87" s="49"/>
      <c r="Z87" s="49"/>
      <c r="AA87" s="49"/>
      <c r="AB87" s="49"/>
      <c r="AC87" s="49"/>
      <c r="AD87" s="49"/>
      <c r="AE87" s="49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59"/>
      <c r="BB87" s="133"/>
    </row>
    <row r="88" spans="1:54">
      <c r="A88" s="59"/>
      <c r="B88" s="128"/>
      <c r="C88" s="165"/>
      <c r="D88" s="165"/>
      <c r="E88" s="165"/>
      <c r="F88" s="165"/>
      <c r="G88" s="49"/>
      <c r="H88" s="167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50"/>
      <c r="T88" s="50"/>
      <c r="U88" s="50"/>
      <c r="V88" s="50"/>
      <c r="W88" s="50"/>
      <c r="X88" s="49"/>
      <c r="Y88" s="49"/>
      <c r="Z88" s="49"/>
      <c r="AA88" s="49"/>
      <c r="AB88" s="49"/>
      <c r="AC88" s="49"/>
      <c r="AD88" s="49"/>
      <c r="AE88" s="49"/>
      <c r="AF88" s="50"/>
      <c r="AG88" s="50"/>
      <c r="AH88" s="50"/>
      <c r="AI88" s="50"/>
      <c r="AJ88" s="50"/>
      <c r="AK88" s="50"/>
      <c r="AL88" s="50"/>
      <c r="AM88" s="50"/>
      <c r="AN88" s="50"/>
      <c r="AO88" s="50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59"/>
      <c r="BB88" s="133"/>
    </row>
    <row r="89" spans="1:54">
      <c r="A89" s="59"/>
      <c r="B89" s="128"/>
      <c r="C89" s="165"/>
      <c r="D89" s="165"/>
      <c r="E89" s="165"/>
      <c r="F89" s="165"/>
      <c r="G89" s="49"/>
      <c r="H89" s="50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50"/>
      <c r="T89" s="50"/>
      <c r="U89" s="50"/>
      <c r="V89" s="50"/>
      <c r="W89" s="50"/>
      <c r="X89" s="59"/>
      <c r="Y89" s="59"/>
      <c r="Z89" s="59"/>
      <c r="AA89" s="59"/>
      <c r="AB89" s="59"/>
      <c r="AC89" s="59"/>
      <c r="AD89" s="59"/>
      <c r="AE89" s="59"/>
      <c r="AF89" s="166"/>
      <c r="AG89" s="166"/>
      <c r="AH89" s="166"/>
      <c r="AI89" s="166"/>
      <c r="AJ89" s="166"/>
      <c r="AK89" s="166"/>
      <c r="AL89" s="166"/>
      <c r="AM89" s="166"/>
      <c r="AN89" s="166"/>
      <c r="AO89" s="166"/>
      <c r="AP89" s="59"/>
      <c r="AQ89" s="59"/>
      <c r="AR89" s="59"/>
      <c r="AS89" s="59"/>
      <c r="AT89" s="59"/>
      <c r="AU89" s="59"/>
      <c r="AV89" s="59"/>
      <c r="AW89" s="59"/>
      <c r="AX89" s="59"/>
      <c r="AY89" s="59"/>
      <c r="AZ89" s="59"/>
      <c r="BA89" s="59"/>
      <c r="BB89" s="59"/>
    </row>
    <row r="90" spans="1:54">
      <c r="A90" s="59"/>
      <c r="B90" s="128"/>
      <c r="C90" s="165"/>
      <c r="D90" s="165"/>
      <c r="E90" s="165"/>
      <c r="F90" s="165"/>
      <c r="G90" s="49"/>
      <c r="H90" s="50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50"/>
      <c r="T90" s="50"/>
      <c r="U90" s="50"/>
      <c r="V90" s="50"/>
      <c r="W90" s="50"/>
      <c r="X90" s="59"/>
      <c r="Y90" s="59"/>
      <c r="Z90" s="59"/>
      <c r="AA90" s="59"/>
      <c r="AB90" s="59"/>
      <c r="AC90" s="59"/>
      <c r="AD90" s="59"/>
      <c r="AE90" s="59"/>
      <c r="AF90" s="166"/>
      <c r="AG90" s="166"/>
      <c r="AH90" s="166"/>
      <c r="AI90" s="166"/>
      <c r="AJ90" s="166"/>
      <c r="AK90" s="166"/>
      <c r="AL90" s="166"/>
      <c r="AM90" s="166"/>
      <c r="AN90" s="166"/>
      <c r="AO90" s="166"/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</row>
    <row r="91" spans="1:54">
      <c r="A91" s="59"/>
      <c r="B91" s="128"/>
      <c r="C91" s="165"/>
      <c r="D91" s="165"/>
      <c r="E91" s="165"/>
      <c r="F91" s="165"/>
      <c r="G91" s="49"/>
      <c r="H91" s="50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50"/>
      <c r="T91" s="50"/>
      <c r="U91" s="50"/>
      <c r="V91" s="50"/>
      <c r="W91" s="50"/>
      <c r="X91" s="59"/>
      <c r="Y91" s="59"/>
      <c r="Z91" s="59"/>
      <c r="AA91" s="59"/>
      <c r="AB91" s="59"/>
      <c r="AC91" s="59"/>
      <c r="AD91" s="59"/>
      <c r="AE91" s="59"/>
      <c r="AF91" s="166"/>
      <c r="AG91" s="166"/>
      <c r="AH91" s="166"/>
      <c r="AI91" s="166"/>
      <c r="AJ91" s="166"/>
      <c r="AK91" s="166"/>
      <c r="AL91" s="166"/>
      <c r="AM91" s="166"/>
      <c r="AN91" s="166"/>
      <c r="AO91" s="166"/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</row>
    <row r="92" spans="1:54">
      <c r="A92" s="59"/>
      <c r="B92" s="128"/>
      <c r="C92" s="165"/>
      <c r="D92" s="165"/>
      <c r="E92" s="165"/>
      <c r="F92" s="165"/>
      <c r="G92" s="49"/>
      <c r="H92" s="71"/>
      <c r="I92" s="49"/>
      <c r="J92" s="49"/>
      <c r="K92" s="49"/>
      <c r="L92" s="49"/>
      <c r="M92" s="49"/>
      <c r="N92" s="49"/>
      <c r="O92" s="49"/>
      <c r="P92" s="49"/>
      <c r="Q92" s="59"/>
      <c r="R92" s="59"/>
      <c r="S92" s="166"/>
      <c r="T92" s="166"/>
      <c r="U92" s="166"/>
      <c r="V92" s="166"/>
      <c r="W92" s="50"/>
      <c r="X92" s="49"/>
      <c r="Y92" s="49"/>
      <c r="Z92" s="49"/>
      <c r="AA92" s="49"/>
      <c r="AB92" s="49"/>
      <c r="AC92" s="49"/>
      <c r="AD92" s="49"/>
      <c r="AE92" s="49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59"/>
      <c r="BB92" s="133"/>
    </row>
    <row r="93" spans="1:54">
      <c r="A93" s="59"/>
      <c r="B93" s="128"/>
      <c r="C93" s="165"/>
      <c r="D93" s="165"/>
      <c r="E93" s="165"/>
      <c r="F93" s="165"/>
      <c r="G93" s="49"/>
      <c r="H93" s="126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50"/>
      <c r="T93" s="50"/>
      <c r="U93" s="50"/>
      <c r="V93" s="50"/>
      <c r="W93" s="50"/>
      <c r="X93" s="49"/>
      <c r="Y93" s="49"/>
      <c r="Z93" s="49"/>
      <c r="AA93" s="49"/>
      <c r="AB93" s="49"/>
      <c r="AC93" s="49"/>
      <c r="AD93" s="49"/>
      <c r="AE93" s="49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59"/>
      <c r="BB93" s="133"/>
    </row>
    <row r="94" spans="1:54">
      <c r="A94" s="59"/>
      <c r="B94" s="128"/>
      <c r="C94" s="165"/>
      <c r="D94" s="165"/>
      <c r="E94" s="165"/>
      <c r="F94" s="165"/>
      <c r="G94" s="49"/>
      <c r="H94" s="50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50"/>
      <c r="T94" s="50"/>
      <c r="U94" s="50"/>
      <c r="V94" s="50"/>
      <c r="W94" s="50"/>
      <c r="X94" s="49"/>
      <c r="Y94" s="49"/>
      <c r="Z94" s="49"/>
      <c r="AA94" s="49"/>
      <c r="AB94" s="49"/>
      <c r="AC94" s="49"/>
      <c r="AD94" s="49"/>
      <c r="AE94" s="49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59"/>
      <c r="BB94" s="133"/>
    </row>
    <row r="95" spans="1:54">
      <c r="A95" s="59"/>
      <c r="B95" s="128"/>
      <c r="C95" s="165"/>
      <c r="D95" s="165"/>
      <c r="E95" s="165"/>
      <c r="F95" s="165"/>
      <c r="G95" s="49"/>
      <c r="H95" s="71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50"/>
      <c r="T95" s="50"/>
      <c r="U95" s="50"/>
      <c r="V95" s="50"/>
      <c r="W95" s="50"/>
      <c r="X95" s="49"/>
      <c r="Y95" s="49"/>
      <c r="Z95" s="49"/>
      <c r="AA95" s="49"/>
      <c r="AB95" s="49"/>
      <c r="AC95" s="49"/>
      <c r="AD95" s="49"/>
      <c r="AE95" s="49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59"/>
      <c r="BB95" s="128"/>
    </row>
    <row r="96" spans="1:54">
      <c r="A96" s="59"/>
      <c r="B96" s="128"/>
      <c r="C96" s="165"/>
      <c r="D96" s="165"/>
      <c r="E96" s="165"/>
      <c r="F96" s="165"/>
      <c r="G96" s="49"/>
      <c r="H96" s="167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50"/>
      <c r="T96" s="50"/>
      <c r="U96" s="50"/>
      <c r="V96" s="50"/>
      <c r="W96" s="50"/>
      <c r="X96" s="49"/>
      <c r="Y96" s="49"/>
      <c r="Z96" s="49"/>
      <c r="AA96" s="49"/>
      <c r="AB96" s="49"/>
      <c r="AC96" s="49"/>
      <c r="AD96" s="49"/>
      <c r="AE96" s="49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59"/>
      <c r="BB96" s="128"/>
    </row>
    <row r="97" spans="1:54">
      <c r="A97" s="49"/>
      <c r="B97" s="128"/>
      <c r="C97" s="165"/>
      <c r="D97" s="165"/>
      <c r="E97" s="165"/>
      <c r="F97" s="165"/>
      <c r="G97" s="49"/>
      <c r="H97" s="50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50"/>
      <c r="T97" s="50"/>
      <c r="U97" s="50"/>
      <c r="V97" s="50"/>
      <c r="W97" s="50"/>
      <c r="X97" s="49"/>
      <c r="Y97" s="49"/>
      <c r="Z97" s="49"/>
      <c r="AA97" s="49"/>
      <c r="AB97" s="49"/>
      <c r="AC97" s="49"/>
      <c r="AD97" s="49"/>
      <c r="AE97" s="49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59"/>
      <c r="BB97" s="128"/>
    </row>
    <row r="98" spans="1:54">
      <c r="A98" s="49"/>
      <c r="B98" s="128"/>
      <c r="C98" s="165"/>
      <c r="D98" s="165"/>
      <c r="E98" s="165"/>
      <c r="F98" s="165"/>
      <c r="G98" s="49"/>
      <c r="H98" s="6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59"/>
      <c r="BB98" s="128"/>
    </row>
    <row r="99" spans="1:54" ht="12" customHeight="1">
      <c r="A99" s="49"/>
      <c r="B99" s="128"/>
      <c r="C99" s="165"/>
      <c r="D99" s="165"/>
      <c r="E99" s="165"/>
      <c r="F99" s="165"/>
      <c r="G99" s="49"/>
      <c r="H99" s="166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166"/>
      <c r="T99" s="166"/>
      <c r="U99" s="166"/>
      <c r="V99" s="166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59"/>
      <c r="BB99" s="59"/>
    </row>
    <row r="100" spans="1:54" ht="12" customHeight="1">
      <c r="A100" s="49"/>
      <c r="B100" s="128"/>
      <c r="C100" s="165"/>
      <c r="D100" s="165"/>
      <c r="E100" s="165"/>
      <c r="F100" s="165"/>
      <c r="G100" s="49"/>
      <c r="H100" s="50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59"/>
      <c r="BB100" s="59"/>
    </row>
    <row r="101" spans="1:54" ht="12" customHeight="1">
      <c r="A101" s="49"/>
      <c r="B101" s="128"/>
      <c r="C101" s="165"/>
      <c r="D101" s="165"/>
      <c r="E101" s="165"/>
      <c r="F101" s="165"/>
      <c r="G101" s="49"/>
      <c r="H101" s="166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166"/>
      <c r="T101" s="166"/>
      <c r="U101" s="166"/>
      <c r="V101" s="166"/>
      <c r="W101" s="166"/>
      <c r="X101" s="166"/>
      <c r="Y101" s="166"/>
      <c r="Z101" s="166"/>
      <c r="AA101" s="166"/>
      <c r="AB101" s="166"/>
      <c r="AC101" s="166"/>
      <c r="AD101" s="166"/>
      <c r="AE101" s="166"/>
      <c r="AF101" s="166"/>
      <c r="AG101" s="166"/>
      <c r="AH101" s="166"/>
      <c r="AI101" s="166"/>
      <c r="AJ101" s="166"/>
      <c r="AK101" s="166"/>
      <c r="AL101" s="166"/>
      <c r="AM101" s="166"/>
      <c r="AN101" s="166"/>
      <c r="AO101" s="166"/>
      <c r="AP101" s="59"/>
      <c r="AQ101" s="59"/>
      <c r="AR101" s="59"/>
      <c r="AS101" s="59"/>
      <c r="AT101" s="59"/>
      <c r="AU101" s="59"/>
      <c r="AV101" s="59"/>
      <c r="AW101" s="59"/>
      <c r="AX101" s="59"/>
      <c r="AY101" s="59"/>
      <c r="AZ101" s="59"/>
      <c r="BA101" s="59"/>
      <c r="BB101" s="59"/>
    </row>
    <row r="102" spans="1:54">
      <c r="A102" s="59"/>
      <c r="B102" s="128"/>
      <c r="C102" s="165"/>
      <c r="D102" s="165"/>
      <c r="E102" s="165"/>
      <c r="F102" s="165"/>
      <c r="G102" s="49"/>
      <c r="H102" s="166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166"/>
      <c r="T102" s="166"/>
      <c r="U102" s="166"/>
      <c r="V102" s="166"/>
      <c r="W102" s="166"/>
      <c r="X102" s="59"/>
      <c r="Y102" s="59"/>
      <c r="Z102" s="59"/>
      <c r="AA102" s="59"/>
      <c r="AB102" s="59"/>
      <c r="AC102" s="59"/>
      <c r="AD102" s="59"/>
      <c r="AE102" s="59"/>
      <c r="AF102" s="166"/>
      <c r="AG102" s="166"/>
      <c r="AH102" s="166"/>
      <c r="AI102" s="166"/>
      <c r="AJ102" s="166"/>
      <c r="AK102" s="166"/>
      <c r="AL102" s="166"/>
      <c r="AM102" s="166"/>
      <c r="AN102" s="59"/>
      <c r="AO102" s="59"/>
      <c r="AP102" s="59"/>
      <c r="AQ102" s="59"/>
      <c r="AR102" s="59"/>
      <c r="AS102" s="59"/>
      <c r="AT102" s="59"/>
      <c r="AU102" s="59"/>
      <c r="AV102" s="59"/>
      <c r="AW102" s="59"/>
      <c r="AX102" s="59"/>
      <c r="AY102" s="59"/>
      <c r="AZ102" s="59"/>
      <c r="BA102" s="59"/>
      <c r="BB102" s="59"/>
    </row>
    <row r="103" spans="1:54">
      <c r="A103" s="59"/>
      <c r="B103" s="128"/>
      <c r="C103" s="165"/>
      <c r="D103" s="165"/>
      <c r="E103" s="165"/>
      <c r="F103" s="165"/>
      <c r="G103" s="49"/>
      <c r="H103" s="70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50"/>
      <c r="T103" s="50"/>
      <c r="U103" s="50"/>
      <c r="V103" s="50"/>
      <c r="W103" s="50"/>
      <c r="X103" s="49"/>
      <c r="Y103" s="49"/>
      <c r="Z103" s="49"/>
      <c r="AA103" s="49"/>
      <c r="AB103" s="49"/>
      <c r="AC103" s="49"/>
      <c r="AD103" s="49"/>
      <c r="AE103" s="49"/>
      <c r="AF103" s="50"/>
      <c r="AG103" s="50"/>
      <c r="AH103" s="50"/>
      <c r="AI103" s="50"/>
      <c r="AJ103" s="50"/>
      <c r="AK103" s="50"/>
      <c r="AL103" s="50"/>
      <c r="AM103" s="50"/>
      <c r="AN103" s="50"/>
      <c r="AO103" s="50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59"/>
      <c r="BB103" s="128"/>
    </row>
    <row r="104" spans="1:54">
      <c r="A104" s="59"/>
      <c r="B104" s="128"/>
      <c r="C104" s="165"/>
      <c r="D104" s="165"/>
      <c r="E104" s="165"/>
      <c r="F104" s="165"/>
      <c r="G104" s="49"/>
      <c r="H104" s="50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50"/>
      <c r="T104" s="50"/>
      <c r="U104" s="50"/>
      <c r="V104" s="50"/>
      <c r="W104" s="50"/>
      <c r="X104" s="49"/>
      <c r="Y104" s="49"/>
      <c r="Z104" s="49"/>
      <c r="AA104" s="49"/>
      <c r="AB104" s="49"/>
      <c r="AC104" s="49"/>
      <c r="AD104" s="49"/>
      <c r="AE104" s="49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59"/>
      <c r="BB104" s="128"/>
    </row>
    <row r="105" spans="1:54">
      <c r="A105" s="59"/>
      <c r="B105" s="128"/>
      <c r="C105" s="165"/>
      <c r="D105" s="165"/>
      <c r="E105" s="165"/>
      <c r="F105" s="165"/>
      <c r="G105" s="49"/>
      <c r="H105" s="167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50"/>
      <c r="T105" s="50"/>
      <c r="U105" s="50"/>
      <c r="V105" s="50"/>
      <c r="W105" s="50"/>
      <c r="X105" s="49"/>
      <c r="Y105" s="49"/>
      <c r="Z105" s="49"/>
      <c r="AA105" s="49"/>
      <c r="AB105" s="49"/>
      <c r="AC105" s="49"/>
      <c r="AD105" s="49"/>
      <c r="AE105" s="49"/>
      <c r="AF105" s="50"/>
      <c r="AG105" s="50"/>
      <c r="AH105" s="50"/>
      <c r="AI105" s="50"/>
      <c r="AJ105" s="50"/>
      <c r="AK105" s="50"/>
      <c r="AL105" s="50"/>
      <c r="AM105" s="50"/>
      <c r="AN105" s="50"/>
      <c r="AO105" s="50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59"/>
      <c r="BB105" s="128"/>
    </row>
    <row r="106" spans="1:54">
      <c r="A106" s="49"/>
      <c r="B106" s="128"/>
      <c r="C106" s="165"/>
      <c r="D106" s="165"/>
      <c r="E106" s="165"/>
      <c r="F106" s="165"/>
      <c r="G106" s="49"/>
      <c r="H106" s="126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50"/>
      <c r="T106" s="50"/>
      <c r="U106" s="50"/>
      <c r="V106" s="50"/>
      <c r="W106" s="50"/>
      <c r="X106" s="49"/>
      <c r="Y106" s="49"/>
      <c r="Z106" s="49"/>
      <c r="AA106" s="49"/>
      <c r="AB106" s="49"/>
      <c r="AC106" s="49"/>
      <c r="AD106" s="49"/>
      <c r="AE106" s="49"/>
      <c r="AF106" s="50"/>
      <c r="AG106" s="50"/>
      <c r="AH106" s="50"/>
      <c r="AI106" s="50"/>
      <c r="AJ106" s="50"/>
      <c r="AK106" s="50"/>
      <c r="AL106" s="50"/>
      <c r="AM106" s="50"/>
      <c r="AN106" s="50"/>
      <c r="AO106" s="50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59"/>
      <c r="BB106" s="128"/>
    </row>
    <row r="107" spans="1:54">
      <c r="A107" s="49"/>
      <c r="B107" s="128"/>
      <c r="C107" s="165"/>
      <c r="D107" s="165"/>
      <c r="E107" s="165"/>
      <c r="F107" s="165"/>
      <c r="G107" s="49"/>
      <c r="H107" s="126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50"/>
      <c r="T107" s="50"/>
      <c r="U107" s="50"/>
      <c r="V107" s="50"/>
      <c r="W107" s="50"/>
      <c r="X107" s="49"/>
      <c r="Y107" s="49"/>
      <c r="Z107" s="49"/>
      <c r="AA107" s="49"/>
      <c r="AB107" s="49"/>
      <c r="AC107" s="49"/>
      <c r="AD107" s="49"/>
      <c r="AE107" s="49"/>
      <c r="AF107" s="50"/>
      <c r="AG107" s="50"/>
      <c r="AH107" s="50"/>
      <c r="AI107" s="50"/>
      <c r="AJ107" s="50"/>
      <c r="AK107" s="50"/>
      <c r="AL107" s="50"/>
      <c r="AM107" s="50"/>
      <c r="AN107" s="50"/>
      <c r="AO107" s="50"/>
      <c r="AP107" s="49"/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59"/>
      <c r="BB107" s="128"/>
    </row>
    <row r="108" spans="1:54">
      <c r="A108" s="49"/>
      <c r="B108" s="128"/>
      <c r="C108" s="165"/>
      <c r="D108" s="165"/>
      <c r="E108" s="165"/>
      <c r="F108" s="165"/>
      <c r="G108" s="49"/>
      <c r="H108" s="167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50"/>
      <c r="T108" s="50"/>
      <c r="U108" s="50"/>
      <c r="V108" s="50"/>
      <c r="W108" s="50"/>
      <c r="X108" s="49"/>
      <c r="Y108" s="49"/>
      <c r="Z108" s="49"/>
      <c r="AA108" s="49"/>
      <c r="AB108" s="49"/>
      <c r="AC108" s="49"/>
      <c r="AD108" s="49"/>
      <c r="AE108" s="49"/>
      <c r="AF108" s="50"/>
      <c r="AG108" s="50"/>
      <c r="AH108" s="50"/>
      <c r="AI108" s="50"/>
      <c r="AJ108" s="50"/>
      <c r="AK108" s="50"/>
      <c r="AL108" s="50"/>
      <c r="AM108" s="50"/>
      <c r="AN108" s="50"/>
      <c r="AO108" s="50"/>
      <c r="AP108" s="49"/>
      <c r="AQ108" s="49"/>
      <c r="AR108" s="49"/>
      <c r="AS108" s="49"/>
      <c r="AT108" s="49"/>
      <c r="AU108" s="49"/>
      <c r="AV108" s="49"/>
      <c r="AW108" s="49"/>
      <c r="AX108" s="49"/>
      <c r="AY108" s="49"/>
      <c r="AZ108" s="49"/>
      <c r="BA108" s="59"/>
      <c r="BB108" s="128"/>
    </row>
    <row r="109" spans="1:54">
      <c r="A109" s="59"/>
      <c r="B109" s="128"/>
      <c r="C109" s="165"/>
      <c r="D109" s="165"/>
      <c r="E109" s="165"/>
      <c r="F109" s="165"/>
      <c r="G109" s="49"/>
      <c r="H109" s="50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50"/>
      <c r="T109" s="50"/>
      <c r="U109" s="50"/>
      <c r="V109" s="50"/>
      <c r="W109" s="50"/>
      <c r="X109" s="49"/>
      <c r="Y109" s="49"/>
      <c r="Z109" s="49"/>
      <c r="AA109" s="49"/>
      <c r="AB109" s="49"/>
      <c r="AC109" s="49"/>
      <c r="AD109" s="49"/>
      <c r="AE109" s="49"/>
      <c r="AF109" s="50"/>
      <c r="AG109" s="50"/>
      <c r="AH109" s="50"/>
      <c r="AI109" s="50"/>
      <c r="AJ109" s="50"/>
      <c r="AK109" s="50"/>
      <c r="AL109" s="50"/>
      <c r="AM109" s="50"/>
      <c r="AN109" s="50"/>
      <c r="AO109" s="50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59"/>
      <c r="BB109" s="128"/>
    </row>
    <row r="110" spans="1:54">
      <c r="A110" s="49"/>
      <c r="B110" s="128"/>
      <c r="C110" s="165"/>
      <c r="D110" s="165"/>
      <c r="E110" s="165"/>
      <c r="F110" s="165"/>
      <c r="G110" s="49"/>
      <c r="H110" s="50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50"/>
      <c r="T110" s="50"/>
      <c r="U110" s="50"/>
      <c r="V110" s="50"/>
      <c r="W110" s="50"/>
      <c r="X110" s="49"/>
      <c r="Y110" s="49"/>
      <c r="Z110" s="49"/>
      <c r="AA110" s="49"/>
      <c r="AB110" s="49"/>
      <c r="AC110" s="49"/>
      <c r="AD110" s="49"/>
      <c r="AE110" s="49"/>
      <c r="AF110" s="50"/>
      <c r="AG110" s="50"/>
      <c r="AH110" s="50"/>
      <c r="AI110" s="50"/>
      <c r="AJ110" s="50"/>
      <c r="AK110" s="50"/>
      <c r="AL110" s="50"/>
      <c r="AM110" s="50"/>
      <c r="AN110" s="50"/>
      <c r="AO110" s="50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59"/>
      <c r="BB110" s="128"/>
    </row>
    <row r="111" spans="1:54">
      <c r="A111" s="59"/>
      <c r="B111" s="128"/>
      <c r="C111" s="165"/>
      <c r="D111" s="165"/>
      <c r="E111" s="165"/>
      <c r="F111" s="165"/>
      <c r="G111" s="49"/>
      <c r="H111" s="70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50"/>
      <c r="T111" s="50"/>
      <c r="U111" s="50"/>
      <c r="V111" s="50"/>
      <c r="W111" s="50"/>
      <c r="X111" s="49"/>
      <c r="Y111" s="49"/>
      <c r="Z111" s="49"/>
      <c r="AA111" s="49"/>
      <c r="AB111" s="49"/>
      <c r="AC111" s="49"/>
      <c r="AD111" s="49"/>
      <c r="AE111" s="49"/>
      <c r="AF111" s="50"/>
      <c r="AG111" s="50"/>
      <c r="AH111" s="50"/>
      <c r="AI111" s="50"/>
      <c r="AJ111" s="50"/>
      <c r="AK111" s="50"/>
      <c r="AL111" s="50"/>
      <c r="AM111" s="50"/>
      <c r="AN111" s="50"/>
      <c r="AO111" s="50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49"/>
      <c r="BA111" s="59"/>
      <c r="BB111" s="128"/>
    </row>
    <row r="112" spans="1:54">
      <c r="A112" s="59"/>
      <c r="B112" s="133"/>
      <c r="C112" s="165"/>
      <c r="D112" s="165"/>
      <c r="E112" s="165"/>
      <c r="F112" s="165"/>
      <c r="G112" s="49"/>
      <c r="H112" s="70"/>
      <c r="I112" s="49"/>
      <c r="J112" s="49"/>
      <c r="K112" s="49"/>
      <c r="L112" s="49"/>
      <c r="M112" s="49"/>
      <c r="N112" s="49"/>
      <c r="O112" s="49"/>
      <c r="P112" s="49"/>
      <c r="Q112" s="59"/>
      <c r="R112" s="59"/>
      <c r="S112" s="50"/>
      <c r="T112" s="50"/>
      <c r="U112" s="50"/>
      <c r="V112" s="50"/>
      <c r="W112" s="50"/>
      <c r="X112" s="49"/>
      <c r="Y112" s="49"/>
      <c r="Z112" s="49"/>
      <c r="AA112" s="49"/>
      <c r="AB112" s="49"/>
      <c r="AC112" s="49"/>
      <c r="AD112" s="49"/>
      <c r="AE112" s="49"/>
      <c r="AF112" s="50"/>
      <c r="AG112" s="50"/>
      <c r="AH112" s="50"/>
      <c r="AI112" s="50"/>
      <c r="AJ112" s="50"/>
      <c r="AK112" s="50"/>
      <c r="AL112" s="50"/>
      <c r="AM112" s="50"/>
      <c r="AN112" s="50"/>
      <c r="AO112" s="50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59"/>
      <c r="BB112" s="133"/>
    </row>
    <row r="113" spans="1:54">
      <c r="A113" s="49"/>
      <c r="B113" s="128"/>
      <c r="C113" s="165"/>
      <c r="D113" s="165"/>
      <c r="E113" s="165"/>
      <c r="F113" s="165"/>
      <c r="G113" s="49"/>
      <c r="H113" s="167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50"/>
      <c r="T113" s="50"/>
      <c r="U113" s="50"/>
      <c r="V113" s="50"/>
      <c r="W113" s="50"/>
      <c r="X113" s="49"/>
      <c r="Y113" s="49"/>
      <c r="Z113" s="49"/>
      <c r="AA113" s="49"/>
      <c r="AB113" s="49"/>
      <c r="AC113" s="49"/>
      <c r="AD113" s="49"/>
      <c r="AE113" s="49"/>
      <c r="AF113" s="50"/>
      <c r="AG113" s="50"/>
      <c r="AH113" s="50"/>
      <c r="AI113" s="50"/>
      <c r="AJ113" s="50"/>
      <c r="AK113" s="50"/>
      <c r="AL113" s="50"/>
      <c r="AM113" s="50"/>
      <c r="AN113" s="50"/>
      <c r="AO113" s="50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59"/>
      <c r="BB113" s="128"/>
    </row>
    <row r="114" spans="1:54">
      <c r="A114" s="49"/>
      <c r="B114" s="128"/>
      <c r="C114" s="165"/>
      <c r="D114" s="165"/>
      <c r="E114" s="165"/>
      <c r="F114" s="165"/>
      <c r="G114" s="49"/>
      <c r="H114" s="126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50"/>
      <c r="T114" s="50"/>
      <c r="U114" s="50"/>
      <c r="V114" s="50"/>
      <c r="W114" s="50"/>
      <c r="X114" s="49"/>
      <c r="Y114" s="49"/>
      <c r="Z114" s="49"/>
      <c r="AA114" s="49"/>
      <c r="AB114" s="49"/>
      <c r="AC114" s="49"/>
      <c r="AD114" s="49"/>
      <c r="AE114" s="49"/>
      <c r="AF114" s="50"/>
      <c r="AG114" s="50"/>
      <c r="AH114" s="50"/>
      <c r="AI114" s="50"/>
      <c r="AJ114" s="50"/>
      <c r="AK114" s="50"/>
      <c r="AL114" s="50"/>
      <c r="AM114" s="50"/>
      <c r="AN114" s="50"/>
      <c r="AO114" s="50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49"/>
      <c r="BA114" s="59"/>
      <c r="BB114" s="128"/>
    </row>
    <row r="115" spans="1:54">
      <c r="A115" s="59"/>
      <c r="B115" s="140"/>
      <c r="C115" s="165"/>
      <c r="D115" s="165"/>
      <c r="E115" s="165"/>
      <c r="F115" s="165"/>
      <c r="G115" s="49"/>
      <c r="H115" s="25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50"/>
      <c r="T115" s="50"/>
      <c r="U115" s="50"/>
      <c r="V115" s="50"/>
      <c r="W115" s="50"/>
      <c r="X115" s="49"/>
      <c r="Y115" s="49"/>
      <c r="Z115" s="49"/>
      <c r="AA115" s="49"/>
      <c r="AB115" s="49"/>
      <c r="AC115" s="49"/>
      <c r="AD115" s="49"/>
      <c r="AE115" s="49"/>
      <c r="AF115" s="50"/>
      <c r="AG115" s="50"/>
      <c r="AH115" s="50"/>
      <c r="AI115" s="50"/>
      <c r="AJ115" s="50"/>
      <c r="AK115" s="50"/>
      <c r="AL115" s="50"/>
      <c r="AM115" s="50"/>
      <c r="AN115" s="50"/>
      <c r="AO115" s="50"/>
      <c r="AP115" s="49"/>
      <c r="AQ115" s="49"/>
      <c r="AR115" s="49"/>
      <c r="AS115" s="49"/>
      <c r="AT115" s="49"/>
      <c r="AU115" s="49"/>
      <c r="AV115" s="49"/>
      <c r="AW115" s="49"/>
      <c r="AX115" s="49"/>
      <c r="AY115" s="49"/>
      <c r="AZ115" s="49"/>
      <c r="BA115" s="59"/>
      <c r="BB115" s="140"/>
    </row>
    <row r="116" spans="1:54">
      <c r="A116" s="59"/>
      <c r="B116" s="140"/>
      <c r="C116" s="165"/>
      <c r="D116" s="165"/>
      <c r="E116" s="165"/>
      <c r="F116" s="165"/>
      <c r="G116" s="49"/>
      <c r="H116" s="70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50"/>
      <c r="T116" s="50"/>
      <c r="U116" s="50"/>
      <c r="V116" s="50"/>
      <c r="W116" s="50"/>
      <c r="X116" s="49"/>
      <c r="Y116" s="49"/>
      <c r="Z116" s="49"/>
      <c r="AA116" s="49"/>
      <c r="AB116" s="49"/>
      <c r="AC116" s="49"/>
      <c r="AD116" s="49"/>
      <c r="AE116" s="49"/>
      <c r="AF116" s="50"/>
      <c r="AG116" s="50"/>
      <c r="AH116" s="50"/>
      <c r="AI116" s="50"/>
      <c r="AJ116" s="50"/>
      <c r="AK116" s="50"/>
      <c r="AL116" s="50"/>
      <c r="AM116" s="50"/>
      <c r="AN116" s="50"/>
      <c r="AO116" s="50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59"/>
      <c r="BB116" s="140"/>
    </row>
    <row r="117" spans="1:54">
      <c r="A117" s="59"/>
      <c r="B117" s="128"/>
      <c r="C117" s="165"/>
      <c r="D117" s="165"/>
      <c r="E117" s="165"/>
      <c r="F117" s="165"/>
      <c r="G117" s="49"/>
      <c r="H117" s="70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50"/>
      <c r="T117" s="50"/>
      <c r="U117" s="50"/>
      <c r="V117" s="50"/>
      <c r="W117" s="50"/>
      <c r="X117" s="49"/>
      <c r="Y117" s="49"/>
      <c r="Z117" s="49"/>
      <c r="AA117" s="49"/>
      <c r="AB117" s="49"/>
      <c r="AC117" s="49"/>
      <c r="AD117" s="49"/>
      <c r="AE117" s="49"/>
      <c r="AF117" s="50"/>
      <c r="AG117" s="50"/>
      <c r="AH117" s="50"/>
      <c r="AI117" s="50"/>
      <c r="AJ117" s="50"/>
      <c r="AK117" s="50"/>
      <c r="AL117" s="50"/>
      <c r="AM117" s="50"/>
      <c r="AN117" s="50"/>
      <c r="AO117" s="50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49"/>
      <c r="BA117" s="59"/>
      <c r="BB117" s="128"/>
    </row>
    <row r="118" spans="1:54">
      <c r="A118" s="59"/>
      <c r="B118" s="140"/>
      <c r="C118" s="165"/>
      <c r="D118" s="165"/>
      <c r="E118" s="165"/>
      <c r="F118" s="165"/>
      <c r="G118" s="49"/>
      <c r="H118" s="70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50"/>
      <c r="T118" s="50"/>
      <c r="U118" s="50"/>
      <c r="V118" s="50"/>
      <c r="W118" s="50"/>
      <c r="X118" s="49"/>
      <c r="Y118" s="49"/>
      <c r="Z118" s="49"/>
      <c r="AA118" s="49"/>
      <c r="AB118" s="49"/>
      <c r="AC118" s="49"/>
      <c r="AD118" s="49"/>
      <c r="AE118" s="49"/>
      <c r="AF118" s="50"/>
      <c r="AG118" s="50"/>
      <c r="AH118" s="50"/>
      <c r="AI118" s="50"/>
      <c r="AJ118" s="50"/>
      <c r="AK118" s="50"/>
      <c r="AL118" s="50"/>
      <c r="AM118" s="50"/>
      <c r="AN118" s="50"/>
      <c r="AO118" s="50"/>
      <c r="AP118" s="49"/>
      <c r="AQ118" s="49"/>
      <c r="AR118" s="49"/>
      <c r="AS118" s="49"/>
      <c r="AT118" s="49"/>
      <c r="AU118" s="49"/>
      <c r="AV118" s="49"/>
      <c r="AW118" s="49"/>
      <c r="AX118" s="49"/>
      <c r="AY118" s="49"/>
      <c r="AZ118" s="49"/>
      <c r="BA118" s="59"/>
      <c r="BB118" s="140"/>
    </row>
    <row r="119" spans="1:54">
      <c r="A119" s="59"/>
      <c r="B119" s="59"/>
      <c r="C119" s="59"/>
      <c r="D119" s="59"/>
      <c r="E119" s="59"/>
      <c r="F119" s="59"/>
      <c r="G119" s="59"/>
      <c r="H119" s="166"/>
      <c r="I119" s="59"/>
      <c r="J119" s="59"/>
      <c r="K119" s="59"/>
      <c r="L119" s="59"/>
      <c r="M119" s="59"/>
      <c r="N119" s="59"/>
      <c r="O119" s="59"/>
      <c r="P119" s="59"/>
      <c r="Q119" s="59"/>
      <c r="R119" s="59"/>
      <c r="S119" s="166"/>
      <c r="T119" s="166"/>
      <c r="U119" s="166"/>
      <c r="V119" s="166"/>
      <c r="W119" s="166"/>
      <c r="X119" s="59"/>
      <c r="Y119" s="59"/>
      <c r="Z119" s="59"/>
      <c r="AA119" s="59"/>
      <c r="AB119" s="59"/>
      <c r="AC119" s="59"/>
      <c r="AD119" s="59"/>
      <c r="AE119" s="59"/>
      <c r="AF119" s="166"/>
      <c r="AG119" s="166"/>
      <c r="AH119" s="166"/>
      <c r="AI119" s="166"/>
      <c r="AJ119" s="166"/>
      <c r="AK119" s="166"/>
      <c r="AL119" s="166"/>
      <c r="AM119" s="166"/>
      <c r="AN119" s="59"/>
      <c r="AO119" s="59"/>
      <c r="AP119" s="59"/>
      <c r="AQ119" s="59"/>
      <c r="AR119" s="59"/>
      <c r="AS119" s="59"/>
      <c r="AT119" s="59"/>
      <c r="AU119" s="59"/>
      <c r="AV119" s="59"/>
      <c r="AW119" s="59"/>
      <c r="AX119" s="59"/>
      <c r="AY119" s="59"/>
      <c r="AZ119" s="59"/>
      <c r="BA119" s="59"/>
      <c r="BB119" s="59"/>
    </row>
    <row r="120" spans="1:54">
      <c r="A120" s="59"/>
      <c r="B120" s="59"/>
      <c r="C120" s="59"/>
      <c r="D120" s="59"/>
      <c r="E120" s="59"/>
      <c r="F120" s="59"/>
      <c r="G120" s="59"/>
      <c r="H120" s="166"/>
      <c r="I120" s="59"/>
      <c r="J120" s="59"/>
      <c r="K120" s="59"/>
      <c r="L120" s="59"/>
      <c r="M120" s="59"/>
      <c r="N120" s="59"/>
      <c r="O120" s="59"/>
      <c r="P120" s="59"/>
      <c r="Q120" s="59"/>
      <c r="R120" s="59"/>
      <c r="S120" s="166"/>
      <c r="T120" s="166"/>
      <c r="U120" s="166"/>
      <c r="V120" s="166"/>
      <c r="W120" s="166"/>
      <c r="X120" s="59"/>
      <c r="Y120" s="59"/>
      <c r="Z120" s="59"/>
      <c r="AA120" s="59"/>
      <c r="AB120" s="59"/>
      <c r="AC120" s="59"/>
      <c r="AD120" s="59"/>
      <c r="AE120" s="59"/>
      <c r="AF120" s="166"/>
      <c r="AG120" s="166"/>
      <c r="AH120" s="166"/>
      <c r="AI120" s="166"/>
      <c r="AJ120" s="166"/>
      <c r="AK120" s="166"/>
      <c r="AL120" s="166"/>
      <c r="AM120" s="166"/>
      <c r="AN120" s="59"/>
      <c r="AO120" s="59"/>
      <c r="AP120" s="59"/>
      <c r="AQ120" s="59"/>
      <c r="AR120" s="59"/>
      <c r="AS120" s="59"/>
      <c r="AT120" s="59"/>
      <c r="AU120" s="59"/>
      <c r="AV120" s="59"/>
      <c r="AW120" s="59"/>
      <c r="AX120" s="59"/>
      <c r="AY120" s="59"/>
      <c r="AZ120" s="59"/>
      <c r="BA120" s="59"/>
      <c r="BB120" s="59"/>
    </row>
    <row r="121" spans="1:54">
      <c r="A121" s="59"/>
      <c r="B121" s="59"/>
      <c r="C121" s="59"/>
      <c r="D121" s="59"/>
      <c r="E121" s="59"/>
      <c r="F121" s="59"/>
      <c r="G121" s="59"/>
      <c r="H121" s="166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166"/>
      <c r="T121" s="166"/>
      <c r="U121" s="166"/>
      <c r="V121" s="166"/>
      <c r="W121" s="166"/>
      <c r="X121" s="59"/>
      <c r="Y121" s="59"/>
      <c r="Z121" s="59"/>
      <c r="AA121" s="59"/>
      <c r="AB121" s="59"/>
      <c r="AC121" s="59"/>
      <c r="AD121" s="59"/>
      <c r="AE121" s="59"/>
      <c r="AF121" s="166"/>
      <c r="AG121" s="166"/>
      <c r="AH121" s="166"/>
      <c r="AI121" s="166"/>
      <c r="AJ121" s="166"/>
      <c r="AK121" s="166"/>
      <c r="AL121" s="166"/>
      <c r="AM121" s="166"/>
      <c r="AN121" s="59"/>
      <c r="AO121" s="59"/>
      <c r="AP121" s="59"/>
      <c r="AQ121" s="59"/>
      <c r="AR121" s="59"/>
      <c r="AS121" s="59"/>
      <c r="AT121" s="59"/>
      <c r="AU121" s="59"/>
      <c r="AV121" s="59"/>
      <c r="AW121" s="59"/>
      <c r="AX121" s="59"/>
      <c r="AY121" s="59"/>
      <c r="AZ121" s="59"/>
      <c r="BA121" s="59"/>
      <c r="BB121" s="59"/>
    </row>
    <row r="122" spans="1:54">
      <c r="A122" s="59"/>
      <c r="B122" s="59"/>
      <c r="C122" s="59"/>
      <c r="D122" s="59"/>
      <c r="E122" s="59"/>
      <c r="F122" s="59"/>
      <c r="G122" s="59"/>
      <c r="H122" s="166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166"/>
      <c r="T122" s="166"/>
      <c r="U122" s="166"/>
      <c r="V122" s="166"/>
      <c r="W122" s="166"/>
      <c r="X122" s="59"/>
      <c r="Y122" s="59"/>
      <c r="Z122" s="59"/>
      <c r="AA122" s="59"/>
      <c r="AB122" s="59"/>
      <c r="AC122" s="59"/>
      <c r="AD122" s="59"/>
      <c r="AE122" s="59"/>
      <c r="AF122" s="166"/>
      <c r="AG122" s="166"/>
      <c r="AH122" s="166"/>
      <c r="AI122" s="166"/>
      <c r="AJ122" s="166"/>
      <c r="AK122" s="166"/>
      <c r="AL122" s="166"/>
      <c r="AM122" s="166"/>
      <c r="AN122" s="59"/>
      <c r="AO122" s="59"/>
      <c r="AP122" s="59"/>
      <c r="AQ122" s="59"/>
      <c r="AR122" s="59"/>
      <c r="AS122" s="59"/>
      <c r="AT122" s="59"/>
      <c r="AU122" s="59"/>
      <c r="AV122" s="59"/>
      <c r="AW122" s="59"/>
      <c r="AX122" s="59"/>
      <c r="AY122" s="59"/>
      <c r="AZ122" s="59"/>
      <c r="BA122" s="59"/>
      <c r="BB122" s="59"/>
    </row>
    <row r="123" spans="1:54">
      <c r="A123" s="59"/>
      <c r="B123" s="59"/>
      <c r="C123" s="59"/>
      <c r="D123" s="59"/>
      <c r="E123" s="59"/>
      <c r="F123" s="59"/>
      <c r="G123" s="59"/>
      <c r="H123" s="166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166"/>
      <c r="T123" s="166"/>
      <c r="U123" s="166"/>
      <c r="V123" s="166"/>
      <c r="W123" s="166"/>
      <c r="X123" s="59"/>
      <c r="Y123" s="59"/>
      <c r="Z123" s="59"/>
      <c r="AA123" s="59"/>
      <c r="AB123" s="59"/>
      <c r="AC123" s="59"/>
      <c r="AD123" s="59"/>
      <c r="AE123" s="59"/>
      <c r="AF123" s="166"/>
      <c r="AG123" s="166"/>
      <c r="AH123" s="166"/>
      <c r="AI123" s="166"/>
      <c r="AJ123" s="166"/>
      <c r="AK123" s="166"/>
      <c r="AL123" s="166"/>
      <c r="AM123" s="166"/>
      <c r="AN123" s="59"/>
      <c r="AO123" s="59"/>
      <c r="AP123" s="59"/>
      <c r="AQ123" s="59"/>
      <c r="AR123" s="59"/>
      <c r="AS123" s="59"/>
      <c r="AT123" s="59"/>
      <c r="AU123" s="59"/>
      <c r="AV123" s="59"/>
      <c r="AW123" s="59"/>
      <c r="AX123" s="59"/>
      <c r="AY123" s="59"/>
      <c r="AZ123" s="59"/>
      <c r="BA123" s="59"/>
      <c r="BB123" s="59"/>
    </row>
    <row r="124" spans="1:54">
      <c r="A124" s="59"/>
      <c r="B124" s="59"/>
      <c r="C124" s="59"/>
      <c r="D124" s="59"/>
      <c r="E124" s="59"/>
      <c r="F124" s="59"/>
      <c r="G124" s="59"/>
      <c r="H124" s="166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166"/>
      <c r="T124" s="166"/>
      <c r="U124" s="166"/>
      <c r="V124" s="166"/>
      <c r="W124" s="166"/>
      <c r="X124" s="59"/>
      <c r="Y124" s="59"/>
      <c r="Z124" s="59"/>
      <c r="AA124" s="59"/>
      <c r="AB124" s="59"/>
      <c r="AC124" s="59"/>
      <c r="AD124" s="59"/>
      <c r="AE124" s="59"/>
      <c r="AF124" s="166"/>
      <c r="AG124" s="166"/>
      <c r="AH124" s="166"/>
      <c r="AI124" s="166"/>
      <c r="AJ124" s="166"/>
      <c r="AK124" s="166"/>
      <c r="AL124" s="166"/>
      <c r="AM124" s="166"/>
      <c r="AN124" s="59"/>
      <c r="AO124" s="59"/>
      <c r="AP124" s="59"/>
      <c r="AQ124" s="59"/>
      <c r="AR124" s="59"/>
      <c r="AS124" s="59"/>
      <c r="AT124" s="59"/>
      <c r="AU124" s="59"/>
      <c r="AV124" s="59"/>
      <c r="AW124" s="59"/>
      <c r="AX124" s="59"/>
      <c r="AY124" s="59"/>
      <c r="AZ124" s="59"/>
      <c r="BA124" s="59"/>
      <c r="BB124" s="59"/>
    </row>
    <row r="125" spans="1:54">
      <c r="A125" s="59"/>
      <c r="B125" s="59"/>
      <c r="C125" s="59"/>
      <c r="D125" s="59"/>
      <c r="E125" s="59"/>
      <c r="F125" s="59"/>
      <c r="G125" s="59"/>
      <c r="H125" s="166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166"/>
      <c r="T125" s="166"/>
      <c r="U125" s="166"/>
      <c r="V125" s="166"/>
      <c r="W125" s="166"/>
      <c r="X125" s="59"/>
      <c r="Y125" s="59"/>
      <c r="Z125" s="59"/>
      <c r="AA125" s="59"/>
      <c r="AB125" s="59"/>
      <c r="AC125" s="59"/>
      <c r="AD125" s="59"/>
      <c r="AE125" s="59"/>
      <c r="AF125" s="166"/>
      <c r="AG125" s="166"/>
      <c r="AH125" s="166"/>
      <c r="AI125" s="166"/>
      <c r="AJ125" s="166"/>
      <c r="AK125" s="166"/>
      <c r="AL125" s="166"/>
      <c r="AM125" s="166"/>
      <c r="AN125" s="59"/>
      <c r="AO125" s="59"/>
      <c r="AP125" s="59"/>
      <c r="AQ125" s="59"/>
      <c r="AR125" s="59"/>
      <c r="AS125" s="59"/>
      <c r="AT125" s="59"/>
      <c r="AU125" s="59"/>
      <c r="AV125" s="59"/>
      <c r="AW125" s="59"/>
      <c r="AX125" s="59"/>
      <c r="AY125" s="59"/>
      <c r="AZ125" s="59"/>
      <c r="BA125" s="59"/>
      <c r="BB125" s="59"/>
    </row>
    <row r="126" spans="1:54">
      <c r="A126" s="59"/>
      <c r="B126" s="59"/>
      <c r="C126" s="59"/>
      <c r="D126" s="59"/>
      <c r="E126" s="59"/>
      <c r="F126" s="59"/>
      <c r="G126" s="59"/>
      <c r="H126" s="166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166"/>
      <c r="T126" s="166"/>
      <c r="U126" s="166"/>
      <c r="V126" s="166"/>
      <c r="W126" s="166"/>
      <c r="X126" s="59"/>
      <c r="Y126" s="59"/>
      <c r="Z126" s="59"/>
      <c r="AA126" s="59"/>
      <c r="AB126" s="59"/>
      <c r="AC126" s="59"/>
      <c r="AD126" s="59"/>
      <c r="AE126" s="59"/>
      <c r="AF126" s="166"/>
      <c r="AG126" s="166"/>
      <c r="AH126" s="166"/>
      <c r="AI126" s="166"/>
      <c r="AJ126" s="166"/>
      <c r="AK126" s="166"/>
      <c r="AL126" s="166"/>
      <c r="AM126" s="166"/>
      <c r="AN126" s="59"/>
      <c r="AO126" s="59"/>
      <c r="AP126" s="59"/>
      <c r="AQ126" s="59"/>
      <c r="AR126" s="59"/>
      <c r="AS126" s="59"/>
      <c r="AT126" s="59"/>
      <c r="AU126" s="59"/>
      <c r="AV126" s="59"/>
      <c r="AW126" s="59"/>
      <c r="AX126" s="59"/>
      <c r="AY126" s="59"/>
      <c r="AZ126" s="59"/>
      <c r="BA126" s="59"/>
      <c r="BB126" s="59"/>
    </row>
    <row r="127" spans="1:54">
      <c r="A127" s="59"/>
      <c r="B127" s="59"/>
      <c r="C127" s="59"/>
      <c r="D127" s="59"/>
      <c r="E127" s="59"/>
      <c r="F127" s="59"/>
      <c r="G127" s="59"/>
      <c r="H127" s="166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166"/>
      <c r="T127" s="166"/>
      <c r="U127" s="166"/>
      <c r="V127" s="166"/>
      <c r="W127" s="166"/>
      <c r="X127" s="59"/>
      <c r="Y127" s="59"/>
      <c r="Z127" s="59"/>
      <c r="AA127" s="59"/>
      <c r="AB127" s="59"/>
      <c r="AC127" s="59"/>
      <c r="AD127" s="59"/>
      <c r="AE127" s="59"/>
      <c r="AF127" s="166"/>
      <c r="AG127" s="166"/>
      <c r="AH127" s="166"/>
      <c r="AI127" s="166"/>
      <c r="AJ127" s="166"/>
      <c r="AK127" s="166"/>
      <c r="AL127" s="166"/>
      <c r="AM127" s="166"/>
      <c r="AN127" s="59"/>
      <c r="AO127" s="59"/>
      <c r="AP127" s="59"/>
      <c r="AQ127" s="59"/>
      <c r="AR127" s="59"/>
      <c r="AS127" s="59"/>
      <c r="AT127" s="59"/>
      <c r="AU127" s="59"/>
      <c r="AV127" s="59"/>
      <c r="AW127" s="59"/>
      <c r="AX127" s="59"/>
      <c r="AY127" s="59"/>
      <c r="AZ127" s="59"/>
      <c r="BA127" s="59"/>
      <c r="BB127" s="59"/>
    </row>
    <row r="128" spans="1:54">
      <c r="A128" s="59"/>
      <c r="B128" s="59"/>
      <c r="C128" s="59"/>
      <c r="D128" s="59"/>
      <c r="E128" s="59"/>
      <c r="F128" s="59"/>
      <c r="G128" s="59"/>
      <c r="H128" s="166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166"/>
      <c r="T128" s="166"/>
      <c r="U128" s="166"/>
      <c r="V128" s="166"/>
      <c r="W128" s="166"/>
      <c r="X128" s="59"/>
      <c r="Y128" s="59"/>
      <c r="Z128" s="59"/>
      <c r="AA128" s="59"/>
      <c r="AB128" s="59"/>
      <c r="AC128" s="59"/>
      <c r="AD128" s="59"/>
      <c r="AE128" s="59"/>
      <c r="AF128" s="166"/>
      <c r="AG128" s="166"/>
      <c r="AH128" s="166"/>
      <c r="AI128" s="166"/>
      <c r="AJ128" s="166"/>
      <c r="AK128" s="166"/>
      <c r="AL128" s="166"/>
      <c r="AM128" s="166"/>
      <c r="AN128" s="59"/>
      <c r="AO128" s="59"/>
      <c r="AP128" s="59"/>
      <c r="AQ128" s="59"/>
      <c r="AR128" s="59"/>
      <c r="AS128" s="59"/>
      <c r="AT128" s="59"/>
      <c r="AU128" s="59"/>
      <c r="AV128" s="59"/>
      <c r="AW128" s="59"/>
      <c r="AX128" s="59"/>
      <c r="AY128" s="59"/>
      <c r="AZ128" s="59"/>
      <c r="BA128" s="59"/>
      <c r="BB128" s="59"/>
    </row>
    <row r="129" spans="1:54">
      <c r="A129" s="59"/>
      <c r="B129" s="59"/>
      <c r="C129" s="59"/>
      <c r="D129" s="59"/>
      <c r="E129" s="59"/>
      <c r="F129" s="59"/>
      <c r="G129" s="59"/>
      <c r="H129" s="166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166"/>
      <c r="T129" s="166"/>
      <c r="U129" s="166"/>
      <c r="V129" s="166"/>
      <c r="W129" s="166"/>
      <c r="X129" s="59"/>
      <c r="Y129" s="59"/>
      <c r="Z129" s="59"/>
      <c r="AA129" s="59"/>
      <c r="AB129" s="59"/>
      <c r="AC129" s="59"/>
      <c r="AD129" s="59"/>
      <c r="AE129" s="59"/>
      <c r="AF129" s="166"/>
      <c r="AG129" s="166"/>
      <c r="AH129" s="166"/>
      <c r="AI129" s="166"/>
      <c r="AJ129" s="166"/>
      <c r="AK129" s="166"/>
      <c r="AL129" s="166"/>
      <c r="AM129" s="166"/>
      <c r="AN129" s="59"/>
      <c r="AO129" s="59"/>
      <c r="AP129" s="59"/>
      <c r="AQ129" s="59"/>
      <c r="AR129" s="59"/>
      <c r="AS129" s="59"/>
      <c r="AT129" s="59"/>
      <c r="AU129" s="59"/>
      <c r="AV129" s="59"/>
      <c r="AW129" s="59"/>
      <c r="AX129" s="59"/>
      <c r="AY129" s="59"/>
      <c r="AZ129" s="59"/>
      <c r="BA129" s="59"/>
      <c r="BB129" s="59"/>
    </row>
    <row r="130" spans="1:54">
      <c r="A130" s="59"/>
      <c r="B130" s="59"/>
      <c r="C130" s="59"/>
      <c r="D130" s="59"/>
      <c r="E130" s="59"/>
      <c r="F130" s="59"/>
      <c r="G130" s="59"/>
      <c r="H130" s="166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166"/>
      <c r="T130" s="166"/>
      <c r="U130" s="166"/>
      <c r="V130" s="166"/>
      <c r="W130" s="166"/>
      <c r="X130" s="59"/>
      <c r="Y130" s="59"/>
      <c r="Z130" s="59"/>
      <c r="AA130" s="59"/>
      <c r="AB130" s="59"/>
      <c r="AC130" s="59"/>
      <c r="AD130" s="59"/>
      <c r="AE130" s="59"/>
      <c r="AF130" s="166"/>
      <c r="AG130" s="166"/>
      <c r="AH130" s="166"/>
      <c r="AI130" s="166"/>
      <c r="AJ130" s="166"/>
      <c r="AK130" s="166"/>
      <c r="AL130" s="166"/>
      <c r="AM130" s="166"/>
      <c r="AN130" s="59"/>
      <c r="AO130" s="59"/>
      <c r="AP130" s="59"/>
      <c r="AQ130" s="59"/>
      <c r="AR130" s="59"/>
      <c r="AS130" s="59"/>
      <c r="AT130" s="59"/>
      <c r="AU130" s="59"/>
      <c r="AV130" s="59"/>
      <c r="AW130" s="59"/>
      <c r="AX130" s="59"/>
      <c r="AY130" s="59"/>
      <c r="AZ130" s="59"/>
      <c r="BA130" s="59"/>
      <c r="BB130" s="59"/>
    </row>
    <row r="131" spans="1:54">
      <c r="A131" s="59"/>
      <c r="B131" s="59"/>
      <c r="C131" s="59"/>
      <c r="D131" s="59"/>
      <c r="E131" s="59"/>
      <c r="F131" s="59"/>
      <c r="G131" s="59"/>
      <c r="H131" s="166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166"/>
      <c r="T131" s="166"/>
      <c r="U131" s="166"/>
      <c r="V131" s="166"/>
      <c r="W131" s="166"/>
      <c r="X131" s="59"/>
      <c r="Y131" s="59"/>
      <c r="Z131" s="59"/>
      <c r="AA131" s="59"/>
      <c r="AB131" s="59"/>
      <c r="AC131" s="59"/>
      <c r="AD131" s="59"/>
      <c r="AE131" s="59"/>
      <c r="AF131" s="166"/>
      <c r="AG131" s="166"/>
      <c r="AH131" s="166"/>
      <c r="AI131" s="166"/>
      <c r="AJ131" s="166"/>
      <c r="AK131" s="166"/>
      <c r="AL131" s="166"/>
      <c r="AM131" s="166"/>
      <c r="AN131" s="59"/>
      <c r="AO131" s="59"/>
      <c r="AP131" s="59"/>
      <c r="AQ131" s="59"/>
      <c r="AR131" s="59"/>
      <c r="AS131" s="59"/>
      <c r="AT131" s="59"/>
      <c r="AU131" s="59"/>
      <c r="AV131" s="59"/>
      <c r="AW131" s="59"/>
      <c r="AX131" s="59"/>
      <c r="AY131" s="59"/>
      <c r="AZ131" s="59"/>
      <c r="BA131" s="59"/>
      <c r="BB131" s="59"/>
    </row>
    <row r="132" spans="1:54">
      <c r="A132" s="59"/>
      <c r="B132" s="59"/>
      <c r="C132" s="59"/>
      <c r="D132" s="59"/>
      <c r="E132" s="59"/>
      <c r="F132" s="59"/>
      <c r="G132" s="59"/>
      <c r="H132" s="166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166"/>
      <c r="T132" s="166"/>
      <c r="U132" s="166"/>
      <c r="V132" s="166"/>
      <c r="W132" s="166"/>
      <c r="X132" s="59"/>
      <c r="Y132" s="59"/>
      <c r="Z132" s="59"/>
      <c r="AA132" s="59"/>
      <c r="AB132" s="59"/>
      <c r="AC132" s="59"/>
      <c r="AD132" s="59"/>
      <c r="AE132" s="59"/>
      <c r="AF132" s="166"/>
      <c r="AG132" s="166"/>
      <c r="AH132" s="166"/>
      <c r="AI132" s="166"/>
      <c r="AJ132" s="166"/>
      <c r="AK132" s="166"/>
      <c r="AL132" s="166"/>
      <c r="AM132" s="166"/>
      <c r="AN132" s="59"/>
      <c r="AO132" s="59"/>
      <c r="AP132" s="59"/>
      <c r="AQ132" s="59"/>
      <c r="AR132" s="59"/>
      <c r="AS132" s="59"/>
      <c r="AT132" s="59"/>
      <c r="AU132" s="59"/>
      <c r="AV132" s="59"/>
      <c r="AW132" s="59"/>
      <c r="AX132" s="59"/>
      <c r="AY132" s="59"/>
      <c r="AZ132" s="59"/>
      <c r="BA132" s="59"/>
      <c r="BB132" s="59"/>
    </row>
  </sheetData>
  <mergeCells count="9">
    <mergeCell ref="B39:B40"/>
    <mergeCell ref="BF39:BF40"/>
    <mergeCell ref="BB64:BB65"/>
    <mergeCell ref="B7:B8"/>
    <mergeCell ref="BF7:BF8"/>
    <mergeCell ref="B17:B18"/>
    <mergeCell ref="BF17:BF18"/>
    <mergeCell ref="B28:B29"/>
    <mergeCell ref="BF28:BF29"/>
  </mergeCells>
  <pageMargins left="0.19685039370078741" right="0" top="0.27559055118110237" bottom="0" header="0.51181102362204722" footer="0.51181102362204722"/>
  <pageSetup paperSize="256" scale="78" orientation="portrait" horizontalDpi="4294967294" verticalDpi="360" r:id="rId1"/>
  <headerFooter alignWithMargins="0"/>
  <drawing r:id="rId2"/>
  <legacyDrawing r:id="rId3"/>
  <controls>
    <control shapeId="8193" r:id="rId4" name="CommandButton1"/>
  </controls>
</worksheet>
</file>

<file path=xl/worksheets/sheet3.xml><?xml version="1.0" encoding="utf-8"?>
<worksheet xmlns="http://schemas.openxmlformats.org/spreadsheetml/2006/main" xmlns:r="http://schemas.openxmlformats.org/officeDocument/2006/relationships">
  <sheetPr codeName="Blad8"/>
  <dimension ref="A1:CJ77"/>
  <sheetViews>
    <sheetView workbookViewId="0">
      <pane xSplit="2" ySplit="1" topLeftCell="I2" activePane="bottomRight" state="frozen"/>
      <selection pane="topRight" activeCell="E1" sqref="E1"/>
      <selection pane="bottomLeft" activeCell="A2" sqref="A2"/>
      <selection pane="bottomRight" sqref="A1:XFD1"/>
    </sheetView>
  </sheetViews>
  <sheetFormatPr defaultRowHeight="12.75"/>
  <cols>
    <col min="1" max="1" width="3.28515625" customWidth="1"/>
    <col min="2" max="2" width="29.85546875" customWidth="1"/>
    <col min="3" max="3" width="14.140625" hidden="1" customWidth="1"/>
    <col min="4" max="4" width="7.28515625" hidden="1" customWidth="1"/>
    <col min="5" max="5" width="8" hidden="1" customWidth="1"/>
    <col min="6" max="6" width="7.85546875" hidden="1" customWidth="1"/>
    <col min="7" max="7" width="12.85546875" hidden="1" customWidth="1"/>
    <col min="8" max="8" width="7.42578125" hidden="1" customWidth="1"/>
    <col min="9" max="9" width="10.85546875" customWidth="1"/>
    <col min="10" max="10" width="6" hidden="1" customWidth="1"/>
    <col min="11" max="14" width="5.7109375" hidden="1" customWidth="1"/>
    <col min="15" max="15" width="6.7109375" hidden="1" customWidth="1"/>
    <col min="16" max="16" width="5.7109375" hidden="1" customWidth="1"/>
    <col min="17" max="17" width="6.5703125" hidden="1" customWidth="1"/>
    <col min="18" max="20" width="5.7109375" hidden="1" customWidth="1"/>
    <col min="21" max="21" width="6.28515625" style="7" hidden="1" customWidth="1"/>
    <col min="22" max="22" width="4.28515625" style="7" hidden="1" customWidth="1"/>
    <col min="23" max="25" width="7.140625" hidden="1" customWidth="1"/>
    <col min="26" max="27" width="8.7109375" hidden="1" customWidth="1"/>
    <col min="28" max="30" width="6.5703125" hidden="1" customWidth="1"/>
    <col min="31" max="33" width="7.7109375" hidden="1" customWidth="1"/>
    <col min="34" max="35" width="7.42578125" hidden="1" customWidth="1"/>
    <col min="36" max="36" width="6.85546875" hidden="1" customWidth="1"/>
    <col min="37" max="37" width="7.140625" hidden="1" customWidth="1"/>
    <col min="38" max="38" width="6.7109375" hidden="1" customWidth="1"/>
    <col min="39" max="39" width="3.28515625" style="7" hidden="1" customWidth="1"/>
    <col min="40" max="43" width="7.140625" hidden="1" customWidth="1"/>
    <col min="44" max="54" width="7.140625" customWidth="1"/>
    <col min="55" max="55" width="7.140625" hidden="1" customWidth="1"/>
    <col min="56" max="56" width="5.7109375" hidden="1" customWidth="1"/>
    <col min="57" max="60" width="7.140625" hidden="1" customWidth="1"/>
    <col min="61" max="61" width="3.140625" hidden="1" customWidth="1"/>
    <col min="62" max="62" width="21.7109375" hidden="1" customWidth="1"/>
    <col min="63" max="63" width="7.7109375" hidden="1" customWidth="1"/>
    <col min="64" max="80" width="9.140625" hidden="1" customWidth="1"/>
    <col min="81" max="86" width="9.140625" customWidth="1"/>
  </cols>
  <sheetData>
    <row r="1" spans="1:72" ht="29.25" hidden="1" customHeight="1">
      <c r="F1" t="s">
        <v>122</v>
      </c>
      <c r="G1" t="s">
        <v>123</v>
      </c>
      <c r="I1" t="s">
        <v>124</v>
      </c>
      <c r="J1" t="s">
        <v>125</v>
      </c>
      <c r="P1" t="s">
        <v>126</v>
      </c>
      <c r="R1" s="7"/>
      <c r="AD1" s="3"/>
      <c r="BC1" t="s">
        <v>127</v>
      </c>
    </row>
    <row r="2" spans="1:72" ht="29.25" customHeight="1">
      <c r="R2" s="7"/>
      <c r="AD2" s="3"/>
    </row>
    <row r="3" spans="1:72" ht="15" customHeight="1">
      <c r="D3" s="2" t="s">
        <v>128</v>
      </c>
      <c r="E3" s="2"/>
      <c r="F3" s="113"/>
      <c r="I3" s="114"/>
      <c r="L3" s="115"/>
      <c r="M3" s="115"/>
      <c r="N3" s="115"/>
      <c r="O3" s="115"/>
      <c r="P3" s="115"/>
      <c r="Q3" s="79"/>
      <c r="T3" s="79"/>
      <c r="AC3" s="2"/>
      <c r="AD3" s="115"/>
      <c r="AF3" s="2"/>
    </row>
    <row r="4" spans="1:72" ht="19.5" customHeight="1">
      <c r="B4" s="104" t="s">
        <v>129</v>
      </c>
      <c r="D4" s="113" t="s">
        <v>130</v>
      </c>
      <c r="E4" s="116"/>
      <c r="G4" s="99"/>
      <c r="I4" s="99" t="s">
        <v>85</v>
      </c>
      <c r="J4" s="2" t="s">
        <v>131</v>
      </c>
      <c r="K4" s="73"/>
      <c r="M4" s="73"/>
      <c r="N4" s="73"/>
      <c r="AA4" s="99" t="s">
        <v>120</v>
      </c>
      <c r="AD4" s="117"/>
      <c r="AR4" s="99"/>
      <c r="AS4" s="105"/>
      <c r="AT4" s="105"/>
      <c r="AU4" s="105"/>
      <c r="AV4" s="105"/>
      <c r="AW4" s="105"/>
      <c r="AX4" s="105"/>
      <c r="AY4" s="105"/>
      <c r="AZ4" s="105"/>
    </row>
    <row r="5" spans="1:72" ht="15" customHeight="1">
      <c r="B5" s="118" t="s">
        <v>132</v>
      </c>
      <c r="D5" s="3"/>
      <c r="E5" s="119"/>
      <c r="F5" s="5"/>
      <c r="G5" s="3"/>
      <c r="H5" s="3"/>
      <c r="I5" s="3"/>
      <c r="J5" s="3"/>
      <c r="L5" s="3"/>
      <c r="M5" s="3"/>
      <c r="N5" s="3"/>
      <c r="O5" s="3"/>
      <c r="P5" s="3"/>
      <c r="Q5" s="3"/>
      <c r="R5" s="3"/>
      <c r="S5" s="3"/>
      <c r="T5" s="3"/>
      <c r="U5" s="120"/>
      <c r="V5" s="120"/>
      <c r="W5" s="121"/>
      <c r="X5" s="121"/>
      <c r="Y5" s="121"/>
      <c r="Z5" s="121"/>
      <c r="AA5" s="121"/>
      <c r="AB5" s="121"/>
      <c r="AC5" s="121"/>
      <c r="AD5" s="121"/>
      <c r="AE5" s="3"/>
      <c r="AF5" s="3"/>
      <c r="AG5" s="3"/>
      <c r="AH5" s="3"/>
      <c r="AI5" s="3"/>
      <c r="AJ5" s="3"/>
      <c r="AK5" s="3"/>
      <c r="AL5" s="3"/>
    </row>
    <row r="6" spans="1:72" ht="12" customHeight="1">
      <c r="A6" s="122"/>
      <c r="B6" s="112"/>
      <c r="C6" s="60" t="s">
        <v>133</v>
      </c>
      <c r="D6" s="60" t="s">
        <v>7</v>
      </c>
      <c r="E6" s="74" t="s">
        <v>134</v>
      </c>
      <c r="F6" s="60" t="s">
        <v>7</v>
      </c>
      <c r="G6" s="74" t="s">
        <v>134</v>
      </c>
      <c r="H6" s="60" t="s">
        <v>7</v>
      </c>
      <c r="I6" s="74" t="s">
        <v>134</v>
      </c>
      <c r="J6" s="49" t="s">
        <v>77</v>
      </c>
      <c r="K6" s="49" t="s">
        <v>49</v>
      </c>
      <c r="L6" s="49" t="s">
        <v>12</v>
      </c>
      <c r="M6" s="49" t="s">
        <v>13</v>
      </c>
      <c r="N6" s="49" t="s">
        <v>14</v>
      </c>
      <c r="O6" s="49" t="s">
        <v>15</v>
      </c>
      <c r="P6" s="49" t="s">
        <v>16</v>
      </c>
      <c r="Q6" s="49" t="s">
        <v>17</v>
      </c>
      <c r="R6" s="49" t="s">
        <v>18</v>
      </c>
      <c r="S6" s="49" t="s">
        <v>63</v>
      </c>
      <c r="T6" s="49" t="s">
        <v>64</v>
      </c>
      <c r="U6" s="49" t="s">
        <v>65</v>
      </c>
      <c r="W6" s="123" t="s">
        <v>135</v>
      </c>
      <c r="X6" s="123" t="s">
        <v>135</v>
      </c>
      <c r="Y6" s="123"/>
      <c r="Z6" s="123"/>
      <c r="AA6" s="49" t="s">
        <v>66</v>
      </c>
      <c r="AB6" s="49" t="s">
        <v>67</v>
      </c>
      <c r="AC6" s="49" t="s">
        <v>68</v>
      </c>
      <c r="AD6" s="49" t="s">
        <v>69</v>
      </c>
      <c r="AE6" s="49" t="s">
        <v>70</v>
      </c>
      <c r="AF6" s="49" t="s">
        <v>71</v>
      </c>
      <c r="AG6" s="49" t="s">
        <v>72</v>
      </c>
      <c r="AH6" s="49" t="s">
        <v>73</v>
      </c>
      <c r="AI6" s="49" t="s">
        <v>74</v>
      </c>
      <c r="AJ6" s="49" t="s">
        <v>75</v>
      </c>
      <c r="AK6" s="49" t="s">
        <v>76</v>
      </c>
      <c r="AL6" s="49" t="s">
        <v>80</v>
      </c>
      <c r="AN6" s="123" t="s">
        <v>135</v>
      </c>
      <c r="AO6" s="123" t="s">
        <v>135</v>
      </c>
      <c r="AP6" s="123"/>
      <c r="AQ6" s="123"/>
      <c r="AR6" s="50" t="s">
        <v>52</v>
      </c>
      <c r="AS6" s="50" t="s">
        <v>53</v>
      </c>
      <c r="AT6" s="49" t="s">
        <v>54</v>
      </c>
      <c r="AU6" s="49" t="s">
        <v>55</v>
      </c>
      <c r="AV6" s="49" t="s">
        <v>56</v>
      </c>
      <c r="AW6" s="49" t="s">
        <v>57</v>
      </c>
      <c r="AX6" s="49" t="s">
        <v>58</v>
      </c>
      <c r="AY6" s="49" t="s">
        <v>59</v>
      </c>
      <c r="AZ6" s="49" t="s">
        <v>60</v>
      </c>
      <c r="BA6" s="49" t="s">
        <v>136</v>
      </c>
      <c r="BB6" s="49" t="s">
        <v>137</v>
      </c>
      <c r="BC6" s="49"/>
      <c r="BD6" s="49"/>
      <c r="BE6" s="49"/>
      <c r="BF6" s="123" t="s">
        <v>135</v>
      </c>
      <c r="BG6" s="123"/>
      <c r="BH6" s="123"/>
      <c r="BI6" s="59"/>
      <c r="BJ6" s="112"/>
      <c r="BK6" s="49"/>
    </row>
    <row r="7" spans="1:72" ht="12" customHeight="1">
      <c r="A7" s="122"/>
      <c r="B7" s="112"/>
      <c r="C7" s="96" t="s">
        <v>138</v>
      </c>
      <c r="D7" s="60" t="s">
        <v>19</v>
      </c>
      <c r="E7" s="74" t="s">
        <v>19</v>
      </c>
      <c r="F7" s="60" t="s">
        <v>139</v>
      </c>
      <c r="G7" s="74" t="s">
        <v>139</v>
      </c>
      <c r="H7" s="60" t="s">
        <v>23</v>
      </c>
      <c r="I7" s="74" t="s">
        <v>23</v>
      </c>
      <c r="J7" s="51" t="s">
        <v>140</v>
      </c>
      <c r="K7" s="52" t="s">
        <v>89</v>
      </c>
      <c r="L7" s="84">
        <v>41899</v>
      </c>
      <c r="M7" s="52" t="s">
        <v>90</v>
      </c>
      <c r="N7" s="51">
        <v>43009</v>
      </c>
      <c r="O7" s="51">
        <v>43016</v>
      </c>
      <c r="P7" s="52" t="s">
        <v>91</v>
      </c>
      <c r="Q7" s="52" t="s">
        <v>92</v>
      </c>
      <c r="R7" s="52" t="s">
        <v>93</v>
      </c>
      <c r="S7" s="52" t="s">
        <v>94</v>
      </c>
      <c r="T7" s="52" t="s">
        <v>95</v>
      </c>
      <c r="U7" s="52" t="s">
        <v>96</v>
      </c>
      <c r="W7" s="123" t="s">
        <v>141</v>
      </c>
      <c r="X7" s="123" t="s">
        <v>142</v>
      </c>
      <c r="Y7" s="123" t="s">
        <v>143</v>
      </c>
      <c r="Z7" s="123" t="s">
        <v>144</v>
      </c>
      <c r="AA7" s="52" t="s">
        <v>97</v>
      </c>
      <c r="AB7" s="52" t="s">
        <v>98</v>
      </c>
      <c r="AC7" s="54" t="s">
        <v>99</v>
      </c>
      <c r="AD7" s="54" t="s">
        <v>145</v>
      </c>
      <c r="AE7" s="54" t="s">
        <v>100</v>
      </c>
      <c r="AF7" s="54" t="s">
        <v>101</v>
      </c>
      <c r="AG7" s="53" t="s">
        <v>102</v>
      </c>
      <c r="AH7" s="53" t="s">
        <v>103</v>
      </c>
      <c r="AI7" s="53" t="s">
        <v>104</v>
      </c>
      <c r="AJ7" s="53" t="s">
        <v>105</v>
      </c>
      <c r="AK7" s="52" t="s">
        <v>106</v>
      </c>
      <c r="AL7" s="52" t="s">
        <v>107</v>
      </c>
      <c r="AN7" s="123" t="s">
        <v>141</v>
      </c>
      <c r="AO7" s="123" t="s">
        <v>142</v>
      </c>
      <c r="AP7" s="123" t="s">
        <v>143</v>
      </c>
      <c r="AQ7" s="123" t="s">
        <v>144</v>
      </c>
      <c r="AR7" s="52" t="s">
        <v>108</v>
      </c>
      <c r="AS7" s="52" t="s">
        <v>109</v>
      </c>
      <c r="AT7" s="52" t="s">
        <v>110</v>
      </c>
      <c r="AU7" s="52" t="s">
        <v>111</v>
      </c>
      <c r="AV7" s="52" t="s">
        <v>112</v>
      </c>
      <c r="AW7" s="52" t="s">
        <v>113</v>
      </c>
      <c r="AX7" s="52" t="s">
        <v>114</v>
      </c>
      <c r="AY7" s="52" t="s">
        <v>115</v>
      </c>
      <c r="AZ7" s="52" t="s">
        <v>116</v>
      </c>
      <c r="BA7" s="52" t="s">
        <v>117</v>
      </c>
      <c r="BB7" s="52" t="s">
        <v>118</v>
      </c>
      <c r="BE7" s="124"/>
      <c r="BF7" s="123" t="s">
        <v>142</v>
      </c>
      <c r="BG7" s="123" t="s">
        <v>143</v>
      </c>
      <c r="BH7" s="123" t="s">
        <v>144</v>
      </c>
      <c r="BI7" s="59"/>
      <c r="BJ7" s="112"/>
      <c r="BK7" s="52"/>
      <c r="BL7" s="7"/>
    </row>
    <row r="8" spans="1:72" ht="6" customHeight="1">
      <c r="A8" s="122"/>
      <c r="B8" s="122"/>
      <c r="C8" s="125"/>
      <c r="D8" s="49"/>
      <c r="E8" s="60"/>
      <c r="F8" s="60"/>
      <c r="G8" s="49"/>
      <c r="H8" s="60"/>
      <c r="I8" s="60"/>
      <c r="J8" s="63"/>
      <c r="K8" s="49"/>
      <c r="L8" s="49"/>
      <c r="M8" s="49"/>
      <c r="N8" s="49"/>
      <c r="O8" s="49"/>
      <c r="P8" s="49"/>
      <c r="Q8" s="49"/>
      <c r="R8" s="49"/>
      <c r="S8" s="49"/>
      <c r="T8" s="49"/>
      <c r="U8" s="50"/>
      <c r="W8" s="123"/>
      <c r="X8" s="123"/>
      <c r="Y8" s="123"/>
      <c r="Z8" s="123"/>
      <c r="AA8" s="95"/>
      <c r="AB8" s="49"/>
      <c r="AC8" s="49"/>
      <c r="AD8" s="95"/>
      <c r="AF8" s="49"/>
      <c r="AG8" s="49"/>
      <c r="AH8" s="49"/>
      <c r="AI8" s="49"/>
      <c r="AJ8" s="49"/>
      <c r="AK8" s="49"/>
      <c r="AL8" s="49"/>
      <c r="AN8" s="123"/>
      <c r="AO8" s="123"/>
      <c r="AP8" s="123"/>
      <c r="AQ8" s="123"/>
      <c r="AR8" s="50"/>
      <c r="AS8" s="49"/>
      <c r="AT8" s="50"/>
      <c r="AU8" s="95"/>
      <c r="AW8" s="50"/>
      <c r="AX8" s="49"/>
      <c r="AY8" s="49"/>
      <c r="AZ8" s="49"/>
      <c r="BA8" s="49"/>
      <c r="BB8" s="49"/>
      <c r="BC8" s="56"/>
      <c r="BD8" s="49"/>
      <c r="BE8" s="49"/>
      <c r="BF8" s="123"/>
      <c r="BG8" s="123"/>
      <c r="BH8" s="123"/>
      <c r="BI8" s="59"/>
      <c r="BJ8" s="122"/>
    </row>
    <row r="9" spans="1:72" ht="13.5" customHeight="1">
      <c r="A9" s="49">
        <v>1</v>
      </c>
      <c r="B9" s="66" t="s">
        <v>146</v>
      </c>
      <c r="C9" s="126">
        <f t="shared" ref="C9:C34" si="0">SUM(E9+G9+I9)</f>
        <v>541</v>
      </c>
      <c r="D9" s="126">
        <f t="shared" ref="D9:D34" si="1">SUM(J9:U9)</f>
        <v>219</v>
      </c>
      <c r="E9" s="126">
        <f t="shared" ref="E9:E34" si="2">SUM(D9-X9)</f>
        <v>188</v>
      </c>
      <c r="F9" s="126">
        <f t="shared" ref="F9:F34" si="3">SUM(AA9:AL9)</f>
        <v>219</v>
      </c>
      <c r="G9" s="126">
        <f t="shared" ref="G9:G34" si="4">SUM(F9-AO9)</f>
        <v>187</v>
      </c>
      <c r="H9" s="126">
        <f t="shared" ref="H9:H34" si="5">SUM(AR9:BC9)</f>
        <v>196</v>
      </c>
      <c r="I9" s="126">
        <f t="shared" ref="I9:I34" si="6">SUM(H9-BF9)</f>
        <v>166</v>
      </c>
      <c r="J9" s="124">
        <v>16</v>
      </c>
      <c r="K9" s="124">
        <v>20</v>
      </c>
      <c r="L9" s="124">
        <v>19</v>
      </c>
      <c r="M9" s="124">
        <v>17</v>
      </c>
      <c r="N9" s="124">
        <v>19</v>
      </c>
      <c r="O9" s="124">
        <v>18</v>
      </c>
      <c r="P9" s="124">
        <v>20</v>
      </c>
      <c r="Q9" s="49">
        <v>19</v>
      </c>
      <c r="R9" s="49">
        <v>15</v>
      </c>
      <c r="S9" s="49">
        <v>19</v>
      </c>
      <c r="T9" s="49">
        <v>19</v>
      </c>
      <c r="U9" s="50">
        <v>18</v>
      </c>
      <c r="W9" s="127">
        <f t="shared" ref="W9:W30" si="7">SUM(D9-X9)</f>
        <v>188</v>
      </c>
      <c r="X9" s="127">
        <f t="shared" ref="X9:X30" si="8">SUM(Y9+Z9)</f>
        <v>31</v>
      </c>
      <c r="Y9" s="127">
        <f t="shared" ref="Y9:Y30" si="9">SMALL(J9:U9,1)</f>
        <v>15</v>
      </c>
      <c r="Z9" s="127">
        <f t="shared" ref="Z9:Z30" si="10">SMALL(J9:U9,2)</f>
        <v>16</v>
      </c>
      <c r="AA9" s="124">
        <v>18</v>
      </c>
      <c r="AB9" s="49">
        <v>18</v>
      </c>
      <c r="AC9" s="49">
        <v>18</v>
      </c>
      <c r="AD9" s="124">
        <v>20</v>
      </c>
      <c r="AE9" s="49">
        <v>15</v>
      </c>
      <c r="AF9" s="49">
        <v>19</v>
      </c>
      <c r="AG9" s="49">
        <v>19</v>
      </c>
      <c r="AH9" s="49">
        <v>20</v>
      </c>
      <c r="AI9" s="49">
        <v>17</v>
      </c>
      <c r="AJ9" s="50">
        <v>17</v>
      </c>
      <c r="AK9" s="49">
        <v>19</v>
      </c>
      <c r="AL9" s="49">
        <v>19</v>
      </c>
      <c r="AN9" s="127">
        <f t="shared" ref="AN9:AN34" si="11">SUM(F9-AO9)</f>
        <v>187</v>
      </c>
      <c r="AO9" s="127">
        <f t="shared" ref="AO9:AO34" si="12">SUM(AP9+AQ9)</f>
        <v>32</v>
      </c>
      <c r="AP9" s="127">
        <f t="shared" ref="AP9:AP34" si="13">SMALL(AA9:AL9,1)</f>
        <v>15</v>
      </c>
      <c r="AQ9" s="127">
        <f t="shared" ref="AQ9:AQ34" si="14">SMALL(AA9:AL9,2)</f>
        <v>17</v>
      </c>
      <c r="AR9" s="124">
        <v>18</v>
      </c>
      <c r="AS9" s="124">
        <v>20</v>
      </c>
      <c r="AT9" s="124">
        <v>15</v>
      </c>
      <c r="AU9" s="124">
        <v>20</v>
      </c>
      <c r="AV9" s="124">
        <v>16</v>
      </c>
      <c r="AW9" s="124">
        <v>15</v>
      </c>
      <c r="AX9" s="124">
        <v>16</v>
      </c>
      <c r="AY9" s="124">
        <v>19</v>
      </c>
      <c r="AZ9" s="124">
        <v>20</v>
      </c>
      <c r="BA9" s="124">
        <v>20</v>
      </c>
      <c r="BB9" s="124">
        <v>17</v>
      </c>
      <c r="BC9" s="50"/>
      <c r="BD9" s="49"/>
      <c r="BE9" s="127">
        <f t="shared" ref="BE9:BE34" si="15">SUM(H9-BF9)</f>
        <v>166</v>
      </c>
      <c r="BF9" s="127">
        <f t="shared" ref="BF9:BF34" si="16">SUM(BG9+BH9)</f>
        <v>30</v>
      </c>
      <c r="BG9" s="127">
        <f t="shared" ref="BG9:BG34" si="17">SMALL(AR9:BC9,1)</f>
        <v>15</v>
      </c>
      <c r="BH9" s="127">
        <f t="shared" ref="BH9:BH34" si="18">SMALL(AR9:BC9,2)</f>
        <v>15</v>
      </c>
      <c r="BI9" s="59"/>
      <c r="BJ9" s="128"/>
    </row>
    <row r="10" spans="1:72" ht="13.5" customHeight="1">
      <c r="A10" s="49">
        <v>2</v>
      </c>
      <c r="B10" s="129" t="s">
        <v>147</v>
      </c>
      <c r="C10" s="126">
        <f t="shared" si="0"/>
        <v>535</v>
      </c>
      <c r="D10" s="126">
        <f t="shared" si="1"/>
        <v>199</v>
      </c>
      <c r="E10" s="126">
        <f t="shared" si="2"/>
        <v>183</v>
      </c>
      <c r="F10" s="126">
        <f t="shared" si="3"/>
        <v>222</v>
      </c>
      <c r="G10" s="126">
        <f t="shared" si="4"/>
        <v>188</v>
      </c>
      <c r="H10" s="126">
        <f t="shared" si="5"/>
        <v>193</v>
      </c>
      <c r="I10" s="126">
        <f t="shared" si="6"/>
        <v>164</v>
      </c>
      <c r="J10" s="49">
        <v>17</v>
      </c>
      <c r="K10" s="49">
        <v>0</v>
      </c>
      <c r="L10" s="49">
        <v>16</v>
      </c>
      <c r="M10" s="49">
        <v>18</v>
      </c>
      <c r="N10" s="49">
        <v>19</v>
      </c>
      <c r="O10" s="49">
        <v>19</v>
      </c>
      <c r="P10" s="49">
        <v>17</v>
      </c>
      <c r="Q10" s="49">
        <v>18</v>
      </c>
      <c r="R10" s="49">
        <v>19</v>
      </c>
      <c r="S10" s="49">
        <v>17</v>
      </c>
      <c r="T10" s="49">
        <v>20</v>
      </c>
      <c r="U10" s="130">
        <v>19</v>
      </c>
      <c r="W10" s="127">
        <f t="shared" si="7"/>
        <v>183</v>
      </c>
      <c r="X10" s="127">
        <f t="shared" si="8"/>
        <v>16</v>
      </c>
      <c r="Y10" s="127">
        <f t="shared" si="9"/>
        <v>0</v>
      </c>
      <c r="Z10" s="127">
        <f t="shared" si="10"/>
        <v>16</v>
      </c>
      <c r="AA10" s="124">
        <v>17</v>
      </c>
      <c r="AB10" s="49">
        <v>19</v>
      </c>
      <c r="AC10" s="49">
        <v>18</v>
      </c>
      <c r="AD10" s="124">
        <v>18</v>
      </c>
      <c r="AE10" s="49">
        <v>20</v>
      </c>
      <c r="AF10" s="49">
        <v>20</v>
      </c>
      <c r="AG10" s="49">
        <v>17</v>
      </c>
      <c r="AH10" s="49">
        <v>17</v>
      </c>
      <c r="AI10" s="49">
        <v>20</v>
      </c>
      <c r="AJ10" s="49">
        <v>18</v>
      </c>
      <c r="AK10" s="49">
        <v>18</v>
      </c>
      <c r="AL10" s="49">
        <v>20</v>
      </c>
      <c r="AM10" s="131"/>
      <c r="AN10" s="127">
        <f t="shared" si="11"/>
        <v>188</v>
      </c>
      <c r="AO10" s="127">
        <f t="shared" si="12"/>
        <v>34</v>
      </c>
      <c r="AP10" s="127">
        <f t="shared" si="13"/>
        <v>17</v>
      </c>
      <c r="AQ10" s="127">
        <f t="shared" si="14"/>
        <v>17</v>
      </c>
      <c r="AR10" s="52">
        <v>19</v>
      </c>
      <c r="AS10" s="124">
        <v>14</v>
      </c>
      <c r="AT10" s="124">
        <v>15</v>
      </c>
      <c r="AU10" s="124">
        <v>19</v>
      </c>
      <c r="AV10" s="124">
        <v>15</v>
      </c>
      <c r="AW10" s="124">
        <v>20</v>
      </c>
      <c r="AX10" s="124">
        <v>20</v>
      </c>
      <c r="AY10" s="124">
        <v>16</v>
      </c>
      <c r="AZ10" s="124">
        <v>17</v>
      </c>
      <c r="BA10" s="124">
        <v>20</v>
      </c>
      <c r="BB10" s="124">
        <v>18</v>
      </c>
      <c r="BC10" s="50"/>
      <c r="BD10" s="49"/>
      <c r="BE10" s="127">
        <f t="shared" si="15"/>
        <v>164</v>
      </c>
      <c r="BF10" s="127">
        <f t="shared" si="16"/>
        <v>29</v>
      </c>
      <c r="BG10" s="127">
        <f t="shared" si="17"/>
        <v>14</v>
      </c>
      <c r="BH10" s="127">
        <f t="shared" si="18"/>
        <v>15</v>
      </c>
      <c r="BI10" s="59"/>
      <c r="BJ10" s="128"/>
    </row>
    <row r="11" spans="1:72" ht="13.5" customHeight="1">
      <c r="A11" s="49">
        <v>3</v>
      </c>
      <c r="B11" s="66" t="s">
        <v>148</v>
      </c>
      <c r="C11" s="126">
        <f t="shared" si="0"/>
        <v>478</v>
      </c>
      <c r="D11" s="126">
        <f t="shared" si="1"/>
        <v>129</v>
      </c>
      <c r="E11" s="126">
        <f t="shared" si="2"/>
        <v>129</v>
      </c>
      <c r="F11" s="126">
        <f t="shared" si="3"/>
        <v>216</v>
      </c>
      <c r="G11" s="126">
        <f t="shared" si="4"/>
        <v>186</v>
      </c>
      <c r="H11" s="126">
        <f t="shared" si="5"/>
        <v>195</v>
      </c>
      <c r="I11" s="126">
        <f t="shared" si="6"/>
        <v>163</v>
      </c>
      <c r="J11" s="49">
        <v>0</v>
      </c>
      <c r="K11" s="124">
        <v>0</v>
      </c>
      <c r="L11" s="124">
        <v>18</v>
      </c>
      <c r="M11" s="124">
        <v>18</v>
      </c>
      <c r="N11" s="124">
        <v>0</v>
      </c>
      <c r="O11" s="124">
        <v>0</v>
      </c>
      <c r="P11" s="49">
        <v>20</v>
      </c>
      <c r="Q11" s="49">
        <v>20</v>
      </c>
      <c r="R11" s="49">
        <v>19</v>
      </c>
      <c r="S11" s="49">
        <v>0</v>
      </c>
      <c r="T11" s="49">
        <v>16</v>
      </c>
      <c r="U11" s="50">
        <v>18</v>
      </c>
      <c r="W11" s="127">
        <f t="shared" si="7"/>
        <v>129</v>
      </c>
      <c r="X11" s="127">
        <f t="shared" si="8"/>
        <v>0</v>
      </c>
      <c r="Y11" s="127">
        <f t="shared" si="9"/>
        <v>0</v>
      </c>
      <c r="Z11" s="127">
        <f t="shared" si="10"/>
        <v>0</v>
      </c>
      <c r="AA11" s="124">
        <v>20</v>
      </c>
      <c r="AB11" s="49">
        <v>19</v>
      </c>
      <c r="AC11" s="124">
        <v>18</v>
      </c>
      <c r="AD11" s="124">
        <v>20</v>
      </c>
      <c r="AE11" s="49">
        <v>18</v>
      </c>
      <c r="AF11" s="49">
        <v>19</v>
      </c>
      <c r="AG11" s="49">
        <v>17</v>
      </c>
      <c r="AH11" s="53">
        <v>14</v>
      </c>
      <c r="AI11" s="50">
        <v>17</v>
      </c>
      <c r="AJ11" s="49">
        <v>20</v>
      </c>
      <c r="AK11" s="50">
        <v>18</v>
      </c>
      <c r="AL11" s="52">
        <v>16</v>
      </c>
      <c r="AN11" s="127">
        <f t="shared" si="11"/>
        <v>186</v>
      </c>
      <c r="AO11" s="127">
        <f t="shared" si="12"/>
        <v>30</v>
      </c>
      <c r="AP11" s="127">
        <f t="shared" si="13"/>
        <v>14</v>
      </c>
      <c r="AQ11" s="127">
        <f t="shared" si="14"/>
        <v>16</v>
      </c>
      <c r="AR11" s="124">
        <v>17</v>
      </c>
      <c r="AS11" s="124">
        <v>15</v>
      </c>
      <c r="AT11" s="124">
        <v>18</v>
      </c>
      <c r="AU11" s="124">
        <v>17</v>
      </c>
      <c r="AV11" s="124">
        <v>19</v>
      </c>
      <c r="AW11" s="124">
        <v>20</v>
      </c>
      <c r="AX11" s="124">
        <v>17</v>
      </c>
      <c r="AY11" s="124">
        <v>19</v>
      </c>
      <c r="AZ11" s="124">
        <v>18</v>
      </c>
      <c r="BA11" s="124">
        <v>17</v>
      </c>
      <c r="BB11" s="124">
        <v>18</v>
      </c>
      <c r="BC11" s="50"/>
      <c r="BD11" s="49"/>
      <c r="BE11" s="127">
        <f t="shared" si="15"/>
        <v>163</v>
      </c>
      <c r="BF11" s="127">
        <f t="shared" si="16"/>
        <v>32</v>
      </c>
      <c r="BG11" s="127">
        <f t="shared" si="17"/>
        <v>15</v>
      </c>
      <c r="BH11" s="127">
        <f t="shared" si="18"/>
        <v>17</v>
      </c>
      <c r="BI11" s="59"/>
      <c r="BJ11" s="128"/>
    </row>
    <row r="12" spans="1:72" ht="13.5" customHeight="1">
      <c r="A12" s="49">
        <v>4</v>
      </c>
      <c r="B12" s="66" t="s">
        <v>4</v>
      </c>
      <c r="C12" s="126">
        <f t="shared" si="0"/>
        <v>517</v>
      </c>
      <c r="D12" s="126">
        <f t="shared" si="1"/>
        <v>219</v>
      </c>
      <c r="E12" s="126">
        <f t="shared" si="2"/>
        <v>188</v>
      </c>
      <c r="F12" s="126">
        <f t="shared" si="3"/>
        <v>196</v>
      </c>
      <c r="G12" s="126">
        <f t="shared" si="4"/>
        <v>169</v>
      </c>
      <c r="H12" s="126">
        <f t="shared" si="5"/>
        <v>188</v>
      </c>
      <c r="I12" s="126">
        <f t="shared" si="6"/>
        <v>160</v>
      </c>
      <c r="J12" s="124">
        <v>20</v>
      </c>
      <c r="K12" s="49">
        <v>20</v>
      </c>
      <c r="L12" s="49">
        <v>18</v>
      </c>
      <c r="M12" s="49">
        <v>20</v>
      </c>
      <c r="N12" s="124">
        <v>17</v>
      </c>
      <c r="O12" s="124">
        <v>16</v>
      </c>
      <c r="P12" s="49">
        <v>19</v>
      </c>
      <c r="Q12" s="49">
        <v>18</v>
      </c>
      <c r="R12" s="49">
        <v>18</v>
      </c>
      <c r="S12" s="49">
        <v>19</v>
      </c>
      <c r="T12" s="49">
        <v>15</v>
      </c>
      <c r="U12" s="50">
        <v>19</v>
      </c>
      <c r="W12" s="127">
        <f t="shared" si="7"/>
        <v>188</v>
      </c>
      <c r="X12" s="127">
        <f t="shared" si="8"/>
        <v>31</v>
      </c>
      <c r="Y12" s="127">
        <f t="shared" si="9"/>
        <v>15</v>
      </c>
      <c r="Z12" s="127">
        <f t="shared" si="10"/>
        <v>16</v>
      </c>
      <c r="AA12" s="124">
        <v>16</v>
      </c>
      <c r="AB12" s="49">
        <v>17</v>
      </c>
      <c r="AC12" s="49">
        <v>16</v>
      </c>
      <c r="AD12" s="124">
        <v>18</v>
      </c>
      <c r="AE12" s="49">
        <v>17</v>
      </c>
      <c r="AF12" s="49">
        <v>15</v>
      </c>
      <c r="AG12" s="49">
        <v>15</v>
      </c>
      <c r="AH12" s="49">
        <v>12</v>
      </c>
      <c r="AI12" s="49">
        <v>16</v>
      </c>
      <c r="AJ12" s="49">
        <v>19</v>
      </c>
      <c r="AK12" s="49">
        <v>17</v>
      </c>
      <c r="AL12" s="49">
        <v>18</v>
      </c>
      <c r="AN12" s="127">
        <f t="shared" si="11"/>
        <v>169</v>
      </c>
      <c r="AO12" s="127">
        <f t="shared" si="12"/>
        <v>27</v>
      </c>
      <c r="AP12" s="127">
        <f t="shared" si="13"/>
        <v>12</v>
      </c>
      <c r="AQ12" s="127">
        <f t="shared" si="14"/>
        <v>15</v>
      </c>
      <c r="AR12" s="124">
        <v>16</v>
      </c>
      <c r="AS12" s="124">
        <v>14</v>
      </c>
      <c r="AT12" s="124">
        <v>19</v>
      </c>
      <c r="AU12" s="124">
        <v>19</v>
      </c>
      <c r="AV12" s="124">
        <v>16</v>
      </c>
      <c r="AW12" s="124">
        <v>14</v>
      </c>
      <c r="AX12" s="124">
        <v>17</v>
      </c>
      <c r="AY12" s="124">
        <v>18</v>
      </c>
      <c r="AZ12" s="124">
        <v>19</v>
      </c>
      <c r="BA12" s="124">
        <v>16</v>
      </c>
      <c r="BB12" s="124">
        <v>20</v>
      </c>
      <c r="BC12" s="50"/>
      <c r="BD12" s="49"/>
      <c r="BE12" s="127">
        <f t="shared" si="15"/>
        <v>160</v>
      </c>
      <c r="BF12" s="127">
        <f t="shared" si="16"/>
        <v>28</v>
      </c>
      <c r="BG12" s="127">
        <f t="shared" si="17"/>
        <v>14</v>
      </c>
      <c r="BH12" s="127">
        <f t="shared" si="18"/>
        <v>14</v>
      </c>
      <c r="BI12" s="59"/>
      <c r="BJ12" s="128"/>
    </row>
    <row r="13" spans="1:72" ht="13.5" customHeight="1">
      <c r="A13" s="49">
        <v>5</v>
      </c>
      <c r="B13" s="66" t="s">
        <v>149</v>
      </c>
      <c r="C13" s="126">
        <f t="shared" si="0"/>
        <v>481</v>
      </c>
      <c r="D13" s="126">
        <f t="shared" si="1"/>
        <v>147</v>
      </c>
      <c r="E13" s="126">
        <f t="shared" si="2"/>
        <v>147</v>
      </c>
      <c r="F13" s="126">
        <f t="shared" si="3"/>
        <v>175</v>
      </c>
      <c r="G13" s="126">
        <f t="shared" si="4"/>
        <v>175</v>
      </c>
      <c r="H13" s="126">
        <f t="shared" si="5"/>
        <v>185</v>
      </c>
      <c r="I13" s="126">
        <f t="shared" si="6"/>
        <v>159</v>
      </c>
      <c r="J13" s="49">
        <v>0</v>
      </c>
      <c r="K13" s="124">
        <v>20</v>
      </c>
      <c r="L13" s="49">
        <v>20</v>
      </c>
      <c r="M13" s="52">
        <v>20</v>
      </c>
      <c r="N13" s="49">
        <v>16</v>
      </c>
      <c r="O13" s="124">
        <v>0</v>
      </c>
      <c r="P13" s="124">
        <v>15</v>
      </c>
      <c r="Q13" s="49">
        <v>0</v>
      </c>
      <c r="R13" s="49">
        <v>0</v>
      </c>
      <c r="S13" s="49">
        <v>19</v>
      </c>
      <c r="T13" s="49">
        <v>19</v>
      </c>
      <c r="U13" s="49">
        <v>18</v>
      </c>
      <c r="W13" s="127">
        <f t="shared" si="7"/>
        <v>147</v>
      </c>
      <c r="X13" s="127">
        <f t="shared" si="8"/>
        <v>0</v>
      </c>
      <c r="Y13" s="127">
        <f t="shared" si="9"/>
        <v>0</v>
      </c>
      <c r="Z13" s="127">
        <f t="shared" si="10"/>
        <v>0</v>
      </c>
      <c r="AA13" s="124">
        <v>13</v>
      </c>
      <c r="AB13" s="49">
        <v>15</v>
      </c>
      <c r="AC13" s="49">
        <v>0</v>
      </c>
      <c r="AD13" s="124">
        <v>14</v>
      </c>
      <c r="AE13" s="49">
        <v>18</v>
      </c>
      <c r="AF13" s="49">
        <v>17</v>
      </c>
      <c r="AG13" s="49">
        <v>20</v>
      </c>
      <c r="AH13" s="49">
        <v>20</v>
      </c>
      <c r="AI13" s="49">
        <v>20</v>
      </c>
      <c r="AJ13" s="49">
        <v>18</v>
      </c>
      <c r="AK13" s="49">
        <v>0</v>
      </c>
      <c r="AL13" s="49">
        <v>20</v>
      </c>
      <c r="AN13" s="127">
        <f t="shared" si="11"/>
        <v>175</v>
      </c>
      <c r="AO13" s="127">
        <f t="shared" si="12"/>
        <v>0</v>
      </c>
      <c r="AP13" s="127">
        <f t="shared" si="13"/>
        <v>0</v>
      </c>
      <c r="AQ13" s="127">
        <f t="shared" si="14"/>
        <v>0</v>
      </c>
      <c r="AR13" s="124">
        <v>20</v>
      </c>
      <c r="AS13" s="124">
        <v>19</v>
      </c>
      <c r="AT13" s="124">
        <v>17</v>
      </c>
      <c r="AU13" s="124">
        <v>19</v>
      </c>
      <c r="AV13" s="124">
        <v>19</v>
      </c>
      <c r="AW13" s="124">
        <v>13</v>
      </c>
      <c r="AX13" s="124">
        <v>15</v>
      </c>
      <c r="AY13" s="124">
        <v>17</v>
      </c>
      <c r="AZ13" s="124">
        <v>15</v>
      </c>
      <c r="BA13" s="124">
        <v>13</v>
      </c>
      <c r="BB13" s="124">
        <v>18</v>
      </c>
      <c r="BC13" s="50"/>
      <c r="BD13" s="49"/>
      <c r="BE13" s="127">
        <f t="shared" si="15"/>
        <v>159</v>
      </c>
      <c r="BF13" s="127">
        <f t="shared" si="16"/>
        <v>26</v>
      </c>
      <c r="BG13" s="127">
        <f t="shared" si="17"/>
        <v>13</v>
      </c>
      <c r="BH13" s="127">
        <f t="shared" si="18"/>
        <v>13</v>
      </c>
      <c r="BI13" s="59"/>
      <c r="BJ13" s="128"/>
    </row>
    <row r="14" spans="1:72" ht="13.5" customHeight="1">
      <c r="A14" s="49">
        <v>6</v>
      </c>
      <c r="B14" s="66" t="s">
        <v>82</v>
      </c>
      <c r="C14" s="126">
        <f t="shared" si="0"/>
        <v>472</v>
      </c>
      <c r="D14" s="126">
        <f t="shared" si="1"/>
        <v>155</v>
      </c>
      <c r="E14" s="126">
        <f t="shared" si="2"/>
        <v>155</v>
      </c>
      <c r="F14" s="126">
        <f t="shared" si="3"/>
        <v>184</v>
      </c>
      <c r="G14" s="126">
        <f t="shared" si="4"/>
        <v>160</v>
      </c>
      <c r="H14" s="126">
        <f t="shared" si="5"/>
        <v>169</v>
      </c>
      <c r="I14" s="126">
        <f t="shared" si="6"/>
        <v>157</v>
      </c>
      <c r="J14" s="124">
        <v>15</v>
      </c>
      <c r="K14" s="124">
        <v>18</v>
      </c>
      <c r="L14" s="124">
        <v>18</v>
      </c>
      <c r="M14" s="124">
        <v>16</v>
      </c>
      <c r="N14" s="49">
        <v>11</v>
      </c>
      <c r="O14" s="49">
        <v>15</v>
      </c>
      <c r="P14" s="49">
        <v>0</v>
      </c>
      <c r="Q14" s="49">
        <v>0</v>
      </c>
      <c r="R14" s="49">
        <v>19</v>
      </c>
      <c r="S14" s="49">
        <v>16</v>
      </c>
      <c r="T14" s="49">
        <v>15</v>
      </c>
      <c r="U14" s="50">
        <v>12</v>
      </c>
      <c r="W14" s="127">
        <f t="shared" si="7"/>
        <v>155</v>
      </c>
      <c r="X14" s="127">
        <f t="shared" si="8"/>
        <v>0</v>
      </c>
      <c r="Y14" s="127">
        <f t="shared" si="9"/>
        <v>0</v>
      </c>
      <c r="Z14" s="127">
        <f t="shared" si="10"/>
        <v>0</v>
      </c>
      <c r="AA14" s="124">
        <v>16</v>
      </c>
      <c r="AB14" s="124">
        <v>12</v>
      </c>
      <c r="AC14" s="49">
        <v>12</v>
      </c>
      <c r="AD14" s="124">
        <v>14</v>
      </c>
      <c r="AE14" s="49">
        <v>16</v>
      </c>
      <c r="AF14" s="49">
        <v>18</v>
      </c>
      <c r="AG14" s="49">
        <v>16</v>
      </c>
      <c r="AH14" s="50">
        <v>16</v>
      </c>
      <c r="AI14" s="49">
        <v>17</v>
      </c>
      <c r="AJ14" s="49">
        <v>16</v>
      </c>
      <c r="AK14" s="49">
        <v>17</v>
      </c>
      <c r="AL14" s="49">
        <v>14</v>
      </c>
      <c r="AN14" s="127">
        <f t="shared" si="11"/>
        <v>160</v>
      </c>
      <c r="AO14" s="127">
        <f t="shared" si="12"/>
        <v>24</v>
      </c>
      <c r="AP14" s="127">
        <f t="shared" si="13"/>
        <v>12</v>
      </c>
      <c r="AQ14" s="127">
        <f t="shared" si="14"/>
        <v>12</v>
      </c>
      <c r="AR14" s="124">
        <v>20</v>
      </c>
      <c r="AS14" s="124">
        <v>16</v>
      </c>
      <c r="AT14" s="124">
        <v>17</v>
      </c>
      <c r="AU14" s="124">
        <v>15</v>
      </c>
      <c r="AV14" s="124">
        <v>20</v>
      </c>
      <c r="AW14" s="124">
        <v>18</v>
      </c>
      <c r="AX14" s="124">
        <v>12</v>
      </c>
      <c r="AY14" s="124">
        <v>0</v>
      </c>
      <c r="AZ14" s="124">
        <v>17</v>
      </c>
      <c r="BA14" s="124">
        <v>16</v>
      </c>
      <c r="BB14" s="124">
        <v>18</v>
      </c>
      <c r="BC14" s="50"/>
      <c r="BD14" s="49"/>
      <c r="BE14" s="127">
        <f t="shared" si="15"/>
        <v>157</v>
      </c>
      <c r="BF14" s="127">
        <f t="shared" si="16"/>
        <v>12</v>
      </c>
      <c r="BG14" s="127">
        <f t="shared" si="17"/>
        <v>0</v>
      </c>
      <c r="BH14" s="127">
        <f t="shared" si="18"/>
        <v>12</v>
      </c>
      <c r="BI14" s="59"/>
      <c r="BJ14" s="59"/>
    </row>
    <row r="15" spans="1:72" ht="13.5" customHeight="1">
      <c r="A15" s="49">
        <v>7</v>
      </c>
      <c r="B15" s="66" t="s">
        <v>150</v>
      </c>
      <c r="C15" s="126">
        <f t="shared" si="0"/>
        <v>510</v>
      </c>
      <c r="D15" s="126">
        <f t="shared" si="1"/>
        <v>209</v>
      </c>
      <c r="E15" s="126">
        <f t="shared" si="2"/>
        <v>180</v>
      </c>
      <c r="F15" s="126">
        <f t="shared" si="3"/>
        <v>199</v>
      </c>
      <c r="G15" s="126">
        <f t="shared" si="4"/>
        <v>175</v>
      </c>
      <c r="H15" s="126">
        <f t="shared" si="5"/>
        <v>183</v>
      </c>
      <c r="I15" s="126">
        <f t="shared" si="6"/>
        <v>155</v>
      </c>
      <c r="J15" s="49">
        <v>17</v>
      </c>
      <c r="K15" s="52">
        <v>20</v>
      </c>
      <c r="L15" s="124">
        <v>20</v>
      </c>
      <c r="M15" s="124">
        <v>16</v>
      </c>
      <c r="N15" s="124">
        <v>16</v>
      </c>
      <c r="O15" s="124">
        <v>19</v>
      </c>
      <c r="P15" s="124">
        <v>18</v>
      </c>
      <c r="Q15" s="49">
        <v>18</v>
      </c>
      <c r="R15" s="49">
        <v>13</v>
      </c>
      <c r="S15" s="49">
        <v>16</v>
      </c>
      <c r="T15" s="49">
        <v>17</v>
      </c>
      <c r="U15" s="50">
        <v>19</v>
      </c>
      <c r="W15" s="127">
        <f t="shared" si="7"/>
        <v>180</v>
      </c>
      <c r="X15" s="127">
        <f t="shared" si="8"/>
        <v>29</v>
      </c>
      <c r="Y15" s="127">
        <f t="shared" si="9"/>
        <v>13</v>
      </c>
      <c r="Z15" s="127">
        <f t="shared" si="10"/>
        <v>16</v>
      </c>
      <c r="AA15" s="124">
        <v>20</v>
      </c>
      <c r="AB15" s="49">
        <v>15</v>
      </c>
      <c r="AC15" s="49">
        <v>20</v>
      </c>
      <c r="AD15" s="124">
        <v>16</v>
      </c>
      <c r="AE15" s="49">
        <v>12</v>
      </c>
      <c r="AF15" s="49">
        <v>16</v>
      </c>
      <c r="AG15" s="49">
        <v>12</v>
      </c>
      <c r="AH15" s="49">
        <v>17</v>
      </c>
      <c r="AI15" s="49">
        <v>19</v>
      </c>
      <c r="AJ15" s="50">
        <v>19</v>
      </c>
      <c r="AK15" s="49">
        <v>18</v>
      </c>
      <c r="AL15" s="49">
        <v>15</v>
      </c>
      <c r="AM15" s="50"/>
      <c r="AN15" s="127">
        <f t="shared" si="11"/>
        <v>175</v>
      </c>
      <c r="AO15" s="127">
        <f t="shared" si="12"/>
        <v>24</v>
      </c>
      <c r="AP15" s="127">
        <f t="shared" si="13"/>
        <v>12</v>
      </c>
      <c r="AQ15" s="127">
        <f t="shared" si="14"/>
        <v>12</v>
      </c>
      <c r="AR15" s="124">
        <v>15</v>
      </c>
      <c r="AS15" s="124">
        <v>16</v>
      </c>
      <c r="AT15" s="124">
        <v>20</v>
      </c>
      <c r="AU15" s="124">
        <v>15</v>
      </c>
      <c r="AV15" s="124">
        <v>17</v>
      </c>
      <c r="AW15" s="124">
        <v>18</v>
      </c>
      <c r="AX15" s="124">
        <v>17</v>
      </c>
      <c r="AY15" s="124">
        <v>17</v>
      </c>
      <c r="AZ15" s="124">
        <v>17</v>
      </c>
      <c r="BA15" s="124">
        <v>18</v>
      </c>
      <c r="BB15" s="124">
        <v>13</v>
      </c>
      <c r="BC15" s="50"/>
      <c r="BD15" s="49"/>
      <c r="BE15" s="127">
        <f t="shared" si="15"/>
        <v>155</v>
      </c>
      <c r="BF15" s="127">
        <f t="shared" si="16"/>
        <v>28</v>
      </c>
      <c r="BG15" s="127">
        <f t="shared" si="17"/>
        <v>13</v>
      </c>
      <c r="BH15" s="127">
        <f t="shared" si="18"/>
        <v>15</v>
      </c>
      <c r="BI15" s="59"/>
      <c r="BJ15" s="128"/>
    </row>
    <row r="16" spans="1:72" ht="13.5" customHeight="1">
      <c r="A16" s="49">
        <v>8</v>
      </c>
      <c r="B16" s="66" t="s">
        <v>151</v>
      </c>
      <c r="C16" s="126">
        <f t="shared" si="0"/>
        <v>287</v>
      </c>
      <c r="D16" s="126">
        <f t="shared" si="1"/>
        <v>0</v>
      </c>
      <c r="E16" s="126">
        <f t="shared" si="2"/>
        <v>0</v>
      </c>
      <c r="F16" s="126">
        <f t="shared" si="3"/>
        <v>137</v>
      </c>
      <c r="G16" s="126">
        <f t="shared" si="4"/>
        <v>137</v>
      </c>
      <c r="H16" s="126">
        <f t="shared" si="5"/>
        <v>173</v>
      </c>
      <c r="I16" s="126">
        <f t="shared" si="6"/>
        <v>150</v>
      </c>
      <c r="J16" s="49">
        <v>0</v>
      </c>
      <c r="K16" s="124">
        <v>0</v>
      </c>
      <c r="L16" s="124">
        <v>0</v>
      </c>
      <c r="M16" s="124">
        <v>0</v>
      </c>
      <c r="N16" s="124">
        <v>0</v>
      </c>
      <c r="O16" s="124">
        <v>0</v>
      </c>
      <c r="P16" s="124">
        <v>0</v>
      </c>
      <c r="Q16" s="49">
        <v>0</v>
      </c>
      <c r="R16" s="49">
        <v>0</v>
      </c>
      <c r="S16" s="49">
        <v>0</v>
      </c>
      <c r="T16" s="49">
        <v>0</v>
      </c>
      <c r="U16" s="50">
        <v>0</v>
      </c>
      <c r="W16" s="127">
        <f t="shared" si="7"/>
        <v>0</v>
      </c>
      <c r="X16" s="127">
        <f t="shared" si="8"/>
        <v>0</v>
      </c>
      <c r="Y16" s="127">
        <f t="shared" si="9"/>
        <v>0</v>
      </c>
      <c r="Z16" s="127">
        <f t="shared" si="10"/>
        <v>0</v>
      </c>
      <c r="AA16" s="124">
        <v>0</v>
      </c>
      <c r="AB16" s="49">
        <v>17</v>
      </c>
      <c r="AC16" s="52">
        <v>16</v>
      </c>
      <c r="AD16" s="52">
        <v>12</v>
      </c>
      <c r="AE16" s="50">
        <v>17</v>
      </c>
      <c r="AF16" s="49">
        <v>0</v>
      </c>
      <c r="AG16" s="53">
        <v>10</v>
      </c>
      <c r="AH16" s="49">
        <v>15</v>
      </c>
      <c r="AI16" s="49">
        <v>0</v>
      </c>
      <c r="AJ16" s="49">
        <v>17</v>
      </c>
      <c r="AK16" s="49">
        <v>15</v>
      </c>
      <c r="AL16" s="52">
        <v>18</v>
      </c>
      <c r="AN16" s="127">
        <f t="shared" si="11"/>
        <v>137</v>
      </c>
      <c r="AO16" s="127">
        <f t="shared" si="12"/>
        <v>0</v>
      </c>
      <c r="AP16" s="127">
        <f t="shared" si="13"/>
        <v>0</v>
      </c>
      <c r="AQ16" s="127">
        <f t="shared" si="14"/>
        <v>0</v>
      </c>
      <c r="AR16" s="124">
        <v>14</v>
      </c>
      <c r="AS16" s="124">
        <v>18</v>
      </c>
      <c r="AT16" s="124">
        <v>12</v>
      </c>
      <c r="AU16" s="124">
        <v>18</v>
      </c>
      <c r="AV16" s="124">
        <v>11</v>
      </c>
      <c r="AW16" s="124">
        <v>18</v>
      </c>
      <c r="AX16" s="124">
        <v>15</v>
      </c>
      <c r="AY16" s="124">
        <v>17</v>
      </c>
      <c r="AZ16" s="124">
        <v>18</v>
      </c>
      <c r="BA16" s="124">
        <v>16</v>
      </c>
      <c r="BB16" s="124">
        <v>16</v>
      </c>
      <c r="BC16" s="50"/>
      <c r="BD16" s="49"/>
      <c r="BE16" s="127">
        <f t="shared" si="15"/>
        <v>150</v>
      </c>
      <c r="BF16" s="127">
        <f t="shared" si="16"/>
        <v>23</v>
      </c>
      <c r="BG16" s="127">
        <f t="shared" si="17"/>
        <v>11</v>
      </c>
      <c r="BH16" s="127">
        <f t="shared" si="18"/>
        <v>12</v>
      </c>
      <c r="BI16" s="59"/>
      <c r="BJ16" s="128"/>
      <c r="BT16" s="1"/>
    </row>
    <row r="17" spans="1:62" ht="13.5" customHeight="1">
      <c r="A17" s="49">
        <v>9</v>
      </c>
      <c r="B17" s="129" t="s">
        <v>152</v>
      </c>
      <c r="C17" s="126">
        <f t="shared" si="0"/>
        <v>466</v>
      </c>
      <c r="D17" s="126">
        <f t="shared" si="1"/>
        <v>184</v>
      </c>
      <c r="E17" s="132">
        <f t="shared" si="2"/>
        <v>160</v>
      </c>
      <c r="F17" s="126">
        <f t="shared" si="3"/>
        <v>188</v>
      </c>
      <c r="G17" s="126">
        <f t="shared" si="4"/>
        <v>161</v>
      </c>
      <c r="H17" s="126">
        <f t="shared" si="5"/>
        <v>159</v>
      </c>
      <c r="I17" s="126">
        <f t="shared" si="6"/>
        <v>145</v>
      </c>
      <c r="J17" s="49">
        <v>19</v>
      </c>
      <c r="K17" s="49">
        <v>14</v>
      </c>
      <c r="L17" s="124">
        <v>12</v>
      </c>
      <c r="M17" s="49">
        <v>15</v>
      </c>
      <c r="N17" s="124">
        <v>19</v>
      </c>
      <c r="O17" s="124">
        <v>16</v>
      </c>
      <c r="P17" s="124">
        <v>13</v>
      </c>
      <c r="Q17" s="49">
        <v>14</v>
      </c>
      <c r="R17" s="49">
        <v>18</v>
      </c>
      <c r="S17" s="49">
        <v>15</v>
      </c>
      <c r="T17" s="49">
        <v>12</v>
      </c>
      <c r="U17" s="50">
        <v>17</v>
      </c>
      <c r="W17" s="127">
        <f t="shared" si="7"/>
        <v>160</v>
      </c>
      <c r="X17" s="127">
        <f t="shared" si="8"/>
        <v>24</v>
      </c>
      <c r="Y17" s="127">
        <f t="shared" si="9"/>
        <v>12</v>
      </c>
      <c r="Z17" s="127">
        <f t="shared" si="10"/>
        <v>12</v>
      </c>
      <c r="AA17" s="124">
        <v>14</v>
      </c>
      <c r="AB17" s="49">
        <v>17</v>
      </c>
      <c r="AC17" s="124">
        <v>18</v>
      </c>
      <c r="AD17" s="124">
        <v>17</v>
      </c>
      <c r="AE17" s="49">
        <v>15</v>
      </c>
      <c r="AF17" s="49">
        <v>15</v>
      </c>
      <c r="AG17" s="53">
        <v>15</v>
      </c>
      <c r="AH17" s="49">
        <v>15</v>
      </c>
      <c r="AI17" s="49">
        <v>13</v>
      </c>
      <c r="AJ17" s="49">
        <v>15</v>
      </c>
      <c r="AK17" s="49">
        <v>19</v>
      </c>
      <c r="AL17" s="49">
        <v>15</v>
      </c>
      <c r="AN17" s="127">
        <f t="shared" si="11"/>
        <v>161</v>
      </c>
      <c r="AO17" s="127">
        <f t="shared" si="12"/>
        <v>27</v>
      </c>
      <c r="AP17" s="127">
        <f t="shared" si="13"/>
        <v>13</v>
      </c>
      <c r="AQ17" s="127">
        <f t="shared" si="14"/>
        <v>14</v>
      </c>
      <c r="AR17" s="124">
        <v>15</v>
      </c>
      <c r="AS17" s="124">
        <v>17</v>
      </c>
      <c r="AT17" s="124">
        <v>15</v>
      </c>
      <c r="AU17" s="124">
        <v>15</v>
      </c>
      <c r="AV17" s="124">
        <v>14</v>
      </c>
      <c r="AW17" s="124">
        <v>15</v>
      </c>
      <c r="AX17" s="124">
        <v>16</v>
      </c>
      <c r="AY17" s="124">
        <v>0</v>
      </c>
      <c r="AZ17" s="124">
        <v>18</v>
      </c>
      <c r="BA17" s="124">
        <v>19</v>
      </c>
      <c r="BB17" s="124">
        <v>15</v>
      </c>
      <c r="BC17" s="50"/>
      <c r="BD17" s="49"/>
      <c r="BE17" s="127">
        <f t="shared" si="15"/>
        <v>145</v>
      </c>
      <c r="BF17" s="127">
        <f t="shared" si="16"/>
        <v>14</v>
      </c>
      <c r="BG17" s="127">
        <f t="shared" si="17"/>
        <v>0</v>
      </c>
      <c r="BH17" s="127">
        <f t="shared" si="18"/>
        <v>14</v>
      </c>
      <c r="BI17" s="59"/>
      <c r="BJ17" s="128"/>
    </row>
    <row r="18" spans="1:62" ht="13.5" customHeight="1">
      <c r="A18" s="49">
        <v>10</v>
      </c>
      <c r="B18" s="129" t="s">
        <v>153</v>
      </c>
      <c r="C18" s="126">
        <f t="shared" si="0"/>
        <v>469</v>
      </c>
      <c r="D18" s="126">
        <f t="shared" si="1"/>
        <v>173</v>
      </c>
      <c r="E18" s="126">
        <f t="shared" si="2"/>
        <v>173</v>
      </c>
      <c r="F18" s="126">
        <f t="shared" si="3"/>
        <v>178</v>
      </c>
      <c r="G18" s="126">
        <f t="shared" si="4"/>
        <v>152</v>
      </c>
      <c r="H18" s="126">
        <f t="shared" si="5"/>
        <v>172</v>
      </c>
      <c r="I18" s="126">
        <f t="shared" si="6"/>
        <v>144</v>
      </c>
      <c r="J18" s="49">
        <v>18</v>
      </c>
      <c r="K18" s="124">
        <v>16</v>
      </c>
      <c r="L18" s="49">
        <v>0</v>
      </c>
      <c r="M18" s="124">
        <v>17</v>
      </c>
      <c r="N18" s="49">
        <v>20</v>
      </c>
      <c r="O18" s="124">
        <v>16</v>
      </c>
      <c r="P18" s="124">
        <v>18</v>
      </c>
      <c r="Q18" s="49">
        <v>0</v>
      </c>
      <c r="R18" s="49">
        <v>16</v>
      </c>
      <c r="S18" s="49">
        <v>19</v>
      </c>
      <c r="T18" s="49">
        <v>20</v>
      </c>
      <c r="U18" s="50">
        <v>13</v>
      </c>
      <c r="W18" s="127">
        <f t="shared" si="7"/>
        <v>173</v>
      </c>
      <c r="X18" s="127">
        <f t="shared" si="8"/>
        <v>0</v>
      </c>
      <c r="Y18" s="127">
        <f t="shared" si="9"/>
        <v>0</v>
      </c>
      <c r="Z18" s="127">
        <f t="shared" si="10"/>
        <v>0</v>
      </c>
      <c r="AA18" s="124">
        <v>13</v>
      </c>
      <c r="AB18" s="49">
        <v>17</v>
      </c>
      <c r="AC18" s="49">
        <v>13</v>
      </c>
      <c r="AD18" s="124">
        <v>17</v>
      </c>
      <c r="AE18" s="49">
        <v>14</v>
      </c>
      <c r="AF18" s="49">
        <v>14</v>
      </c>
      <c r="AG18" s="49">
        <v>17</v>
      </c>
      <c r="AH18" s="49">
        <v>14</v>
      </c>
      <c r="AI18" s="49">
        <v>16</v>
      </c>
      <c r="AJ18" s="49">
        <v>15</v>
      </c>
      <c r="AK18" s="49">
        <v>14</v>
      </c>
      <c r="AL18" s="49">
        <v>14</v>
      </c>
      <c r="AN18" s="127">
        <f t="shared" si="11"/>
        <v>152</v>
      </c>
      <c r="AO18" s="127">
        <f t="shared" si="12"/>
        <v>26</v>
      </c>
      <c r="AP18" s="127">
        <f t="shared" si="13"/>
        <v>13</v>
      </c>
      <c r="AQ18" s="127">
        <f t="shared" si="14"/>
        <v>13</v>
      </c>
      <c r="AR18" s="124">
        <v>17</v>
      </c>
      <c r="AS18" s="124">
        <v>18</v>
      </c>
      <c r="AT18" s="124">
        <v>14</v>
      </c>
      <c r="AU18" s="124">
        <v>14</v>
      </c>
      <c r="AV18" s="124">
        <v>14</v>
      </c>
      <c r="AW18" s="124">
        <v>14</v>
      </c>
      <c r="AX18" s="124">
        <v>18</v>
      </c>
      <c r="AY18" s="124">
        <v>17</v>
      </c>
      <c r="AZ18" s="124">
        <v>15</v>
      </c>
      <c r="BA18" s="124">
        <v>16</v>
      </c>
      <c r="BB18" s="124">
        <v>15</v>
      </c>
      <c r="BC18" s="50"/>
      <c r="BD18" s="49"/>
      <c r="BE18" s="127">
        <f t="shared" si="15"/>
        <v>144</v>
      </c>
      <c r="BF18" s="127">
        <f t="shared" si="16"/>
        <v>28</v>
      </c>
      <c r="BG18" s="127">
        <f t="shared" si="17"/>
        <v>14</v>
      </c>
      <c r="BH18" s="127">
        <f t="shared" si="18"/>
        <v>14</v>
      </c>
      <c r="BI18" s="50"/>
      <c r="BJ18" s="128"/>
    </row>
    <row r="19" spans="1:62" ht="13.5" customHeight="1">
      <c r="A19" s="49">
        <v>11</v>
      </c>
      <c r="B19" s="129" t="s">
        <v>154</v>
      </c>
      <c r="C19" s="126">
        <f t="shared" si="0"/>
        <v>414</v>
      </c>
      <c r="D19" s="126">
        <f t="shared" si="1"/>
        <v>146</v>
      </c>
      <c r="E19" s="126">
        <f t="shared" si="2"/>
        <v>136</v>
      </c>
      <c r="F19" s="126">
        <f t="shared" si="3"/>
        <v>139</v>
      </c>
      <c r="G19" s="126">
        <f t="shared" si="4"/>
        <v>139</v>
      </c>
      <c r="H19" s="126">
        <f t="shared" si="5"/>
        <v>164</v>
      </c>
      <c r="I19" s="126">
        <f t="shared" si="6"/>
        <v>139</v>
      </c>
      <c r="J19" s="124">
        <v>14</v>
      </c>
      <c r="K19" s="124">
        <v>11</v>
      </c>
      <c r="L19" s="49">
        <v>13</v>
      </c>
      <c r="M19" s="49">
        <v>12</v>
      </c>
      <c r="N19" s="124">
        <v>16</v>
      </c>
      <c r="O19" s="124">
        <v>0</v>
      </c>
      <c r="P19" s="124">
        <v>11</v>
      </c>
      <c r="Q19" s="49">
        <v>10</v>
      </c>
      <c r="R19" s="49">
        <v>14</v>
      </c>
      <c r="S19" s="49">
        <v>17</v>
      </c>
      <c r="T19" s="49">
        <v>15</v>
      </c>
      <c r="U19" s="50">
        <v>13</v>
      </c>
      <c r="W19" s="127">
        <f t="shared" si="7"/>
        <v>136</v>
      </c>
      <c r="X19" s="127">
        <f t="shared" si="8"/>
        <v>10</v>
      </c>
      <c r="Y19" s="127">
        <f t="shared" si="9"/>
        <v>0</v>
      </c>
      <c r="Z19" s="127">
        <f t="shared" si="10"/>
        <v>10</v>
      </c>
      <c r="AA19" s="124">
        <v>13</v>
      </c>
      <c r="AB19" s="124">
        <v>12</v>
      </c>
      <c r="AC19" s="124">
        <v>9</v>
      </c>
      <c r="AD19" s="124">
        <v>0</v>
      </c>
      <c r="AE19" s="49">
        <v>18</v>
      </c>
      <c r="AF19" s="50">
        <v>15</v>
      </c>
      <c r="AG19" s="49">
        <v>13</v>
      </c>
      <c r="AH19" s="50">
        <v>16</v>
      </c>
      <c r="AI19" s="50">
        <v>13</v>
      </c>
      <c r="AJ19" s="49">
        <v>0</v>
      </c>
      <c r="AK19" s="52">
        <v>15</v>
      </c>
      <c r="AL19" s="49">
        <v>15</v>
      </c>
      <c r="AN19" s="127">
        <f t="shared" si="11"/>
        <v>139</v>
      </c>
      <c r="AO19" s="127">
        <f t="shared" si="12"/>
        <v>0</v>
      </c>
      <c r="AP19" s="127">
        <f t="shared" si="13"/>
        <v>0</v>
      </c>
      <c r="AQ19" s="127">
        <f t="shared" si="14"/>
        <v>0</v>
      </c>
      <c r="AR19" s="124">
        <v>15</v>
      </c>
      <c r="AS19" s="124">
        <v>15</v>
      </c>
      <c r="AT19" s="124">
        <v>13</v>
      </c>
      <c r="AU19" s="124">
        <v>13</v>
      </c>
      <c r="AV19" s="124">
        <v>16</v>
      </c>
      <c r="AW19" s="124">
        <v>19</v>
      </c>
      <c r="AX19" s="124">
        <v>16</v>
      </c>
      <c r="AY19" s="124">
        <v>14</v>
      </c>
      <c r="AZ19" s="124">
        <v>16</v>
      </c>
      <c r="BA19" s="124">
        <v>12</v>
      </c>
      <c r="BB19" s="124">
        <v>15</v>
      </c>
      <c r="BC19" s="50"/>
      <c r="BD19" s="124"/>
      <c r="BE19" s="127">
        <f t="shared" si="15"/>
        <v>139</v>
      </c>
      <c r="BF19" s="127">
        <f t="shared" si="16"/>
        <v>25</v>
      </c>
      <c r="BG19" s="127">
        <f t="shared" si="17"/>
        <v>12</v>
      </c>
      <c r="BH19" s="127">
        <f t="shared" si="18"/>
        <v>13</v>
      </c>
      <c r="BI19" s="59"/>
      <c r="BJ19" s="128"/>
    </row>
    <row r="20" spans="1:62" ht="13.5" customHeight="1">
      <c r="A20" s="49">
        <v>12</v>
      </c>
      <c r="B20" s="129" t="s">
        <v>155</v>
      </c>
      <c r="C20" s="126">
        <f t="shared" si="0"/>
        <v>466</v>
      </c>
      <c r="D20" s="126">
        <f t="shared" si="1"/>
        <v>193</v>
      </c>
      <c r="E20" s="126">
        <f t="shared" si="2"/>
        <v>168</v>
      </c>
      <c r="F20" s="126">
        <f t="shared" si="3"/>
        <v>169</v>
      </c>
      <c r="G20" s="126">
        <f t="shared" si="4"/>
        <v>159</v>
      </c>
      <c r="H20" s="126">
        <f t="shared" si="5"/>
        <v>152</v>
      </c>
      <c r="I20" s="126">
        <f t="shared" si="6"/>
        <v>139</v>
      </c>
      <c r="J20" s="124">
        <v>18</v>
      </c>
      <c r="K20" s="124">
        <v>11</v>
      </c>
      <c r="L20" s="124">
        <v>18</v>
      </c>
      <c r="M20" s="49">
        <v>14</v>
      </c>
      <c r="N20" s="124">
        <v>17</v>
      </c>
      <c r="O20" s="124">
        <v>16</v>
      </c>
      <c r="P20" s="49">
        <v>15</v>
      </c>
      <c r="Q20" s="49">
        <v>16</v>
      </c>
      <c r="R20" s="49">
        <v>16</v>
      </c>
      <c r="S20" s="49">
        <v>15</v>
      </c>
      <c r="T20" s="49">
        <v>19</v>
      </c>
      <c r="U20" s="50">
        <v>18</v>
      </c>
      <c r="W20" s="127">
        <f t="shared" si="7"/>
        <v>168</v>
      </c>
      <c r="X20" s="127">
        <f t="shared" si="8"/>
        <v>25</v>
      </c>
      <c r="Y20" s="127">
        <f t="shared" si="9"/>
        <v>11</v>
      </c>
      <c r="Z20" s="127">
        <f t="shared" si="10"/>
        <v>14</v>
      </c>
      <c r="AA20" s="124">
        <v>17</v>
      </c>
      <c r="AB20" s="49">
        <v>16</v>
      </c>
      <c r="AC20" s="49">
        <v>16</v>
      </c>
      <c r="AD20" s="124">
        <v>16</v>
      </c>
      <c r="AE20" s="124">
        <v>14</v>
      </c>
      <c r="AF20" s="49">
        <v>0</v>
      </c>
      <c r="AG20" s="49">
        <v>16</v>
      </c>
      <c r="AH20" s="49">
        <v>10</v>
      </c>
      <c r="AI20" s="50">
        <v>15</v>
      </c>
      <c r="AJ20" s="49">
        <v>20</v>
      </c>
      <c r="AK20" s="49">
        <v>13</v>
      </c>
      <c r="AL20" s="49">
        <v>16</v>
      </c>
      <c r="AN20" s="127">
        <f t="shared" si="11"/>
        <v>159</v>
      </c>
      <c r="AO20" s="127">
        <f t="shared" si="12"/>
        <v>10</v>
      </c>
      <c r="AP20" s="127">
        <f t="shared" si="13"/>
        <v>0</v>
      </c>
      <c r="AQ20" s="127">
        <f t="shared" si="14"/>
        <v>10</v>
      </c>
      <c r="AR20" s="124">
        <v>17</v>
      </c>
      <c r="AS20" s="124">
        <v>15</v>
      </c>
      <c r="AT20" s="124">
        <v>18</v>
      </c>
      <c r="AU20" s="124">
        <v>15</v>
      </c>
      <c r="AV20" s="124">
        <v>13</v>
      </c>
      <c r="AW20" s="124">
        <v>13</v>
      </c>
      <c r="AX20" s="124">
        <v>16</v>
      </c>
      <c r="AY20" s="124">
        <v>0</v>
      </c>
      <c r="AZ20" s="124">
        <v>15</v>
      </c>
      <c r="BA20" s="124">
        <v>14</v>
      </c>
      <c r="BB20" s="124">
        <v>16</v>
      </c>
      <c r="BC20" s="50"/>
      <c r="BD20" s="49"/>
      <c r="BE20" s="127">
        <f t="shared" si="15"/>
        <v>139</v>
      </c>
      <c r="BF20" s="127">
        <f t="shared" si="16"/>
        <v>13</v>
      </c>
      <c r="BG20" s="127">
        <f t="shared" si="17"/>
        <v>0</v>
      </c>
      <c r="BH20" s="127">
        <f t="shared" si="18"/>
        <v>13</v>
      </c>
      <c r="BI20" s="59"/>
      <c r="BJ20" s="133"/>
    </row>
    <row r="21" spans="1:62" ht="13.5" customHeight="1">
      <c r="A21" s="49">
        <v>13</v>
      </c>
      <c r="B21" s="66" t="s">
        <v>35</v>
      </c>
      <c r="C21" s="126">
        <f t="shared" si="0"/>
        <v>452</v>
      </c>
      <c r="D21" s="126">
        <f t="shared" si="1"/>
        <v>173</v>
      </c>
      <c r="E21" s="126">
        <f t="shared" si="2"/>
        <v>161</v>
      </c>
      <c r="F21" s="126">
        <f t="shared" si="3"/>
        <v>177</v>
      </c>
      <c r="G21" s="126">
        <f t="shared" si="4"/>
        <v>152</v>
      </c>
      <c r="H21" s="126">
        <f t="shared" si="5"/>
        <v>166</v>
      </c>
      <c r="I21" s="126">
        <f t="shared" si="6"/>
        <v>139</v>
      </c>
      <c r="J21" s="124">
        <v>18</v>
      </c>
      <c r="K21" s="124">
        <v>16</v>
      </c>
      <c r="L21" s="124">
        <v>16</v>
      </c>
      <c r="M21" s="124">
        <v>15</v>
      </c>
      <c r="N21" s="49">
        <v>0</v>
      </c>
      <c r="O21" s="49">
        <v>18</v>
      </c>
      <c r="P21" s="124">
        <v>16</v>
      </c>
      <c r="Q21" s="49">
        <v>16</v>
      </c>
      <c r="R21" s="49">
        <v>15</v>
      </c>
      <c r="S21" s="49">
        <v>18</v>
      </c>
      <c r="T21" s="49">
        <v>12</v>
      </c>
      <c r="U21" s="50">
        <v>13</v>
      </c>
      <c r="W21" s="127">
        <f t="shared" si="7"/>
        <v>161</v>
      </c>
      <c r="X21" s="127">
        <f t="shared" si="8"/>
        <v>12</v>
      </c>
      <c r="Y21" s="127">
        <f t="shared" si="9"/>
        <v>0</v>
      </c>
      <c r="Z21" s="127">
        <f t="shared" si="10"/>
        <v>12</v>
      </c>
      <c r="AA21" s="124">
        <v>16</v>
      </c>
      <c r="AB21" s="49">
        <v>17</v>
      </c>
      <c r="AC21" s="49">
        <v>13</v>
      </c>
      <c r="AD21" s="124">
        <v>13</v>
      </c>
      <c r="AE21" s="49">
        <v>12</v>
      </c>
      <c r="AF21" s="49">
        <v>14</v>
      </c>
      <c r="AG21" s="49">
        <v>15</v>
      </c>
      <c r="AH21" s="49">
        <v>17</v>
      </c>
      <c r="AI21" s="49">
        <v>15</v>
      </c>
      <c r="AJ21" s="49">
        <v>13</v>
      </c>
      <c r="AK21" s="49">
        <v>17</v>
      </c>
      <c r="AL21" s="49">
        <v>15</v>
      </c>
      <c r="AN21" s="127">
        <f t="shared" si="11"/>
        <v>152</v>
      </c>
      <c r="AO21" s="127">
        <f t="shared" si="12"/>
        <v>25</v>
      </c>
      <c r="AP21" s="127">
        <f t="shared" si="13"/>
        <v>12</v>
      </c>
      <c r="AQ21" s="127">
        <f t="shared" si="14"/>
        <v>13</v>
      </c>
      <c r="AR21" s="124">
        <v>15</v>
      </c>
      <c r="AS21" s="124">
        <v>14</v>
      </c>
      <c r="AT21" s="124">
        <v>15</v>
      </c>
      <c r="AU21" s="124">
        <v>15</v>
      </c>
      <c r="AV21" s="124">
        <v>15</v>
      </c>
      <c r="AW21" s="124">
        <v>13</v>
      </c>
      <c r="AX21" s="124">
        <v>16</v>
      </c>
      <c r="AY21" s="124">
        <v>17</v>
      </c>
      <c r="AZ21" s="124">
        <v>14</v>
      </c>
      <c r="BA21" s="124">
        <v>15</v>
      </c>
      <c r="BB21" s="124">
        <v>17</v>
      </c>
      <c r="BC21" s="50"/>
      <c r="BD21" s="52"/>
      <c r="BE21" s="127">
        <f t="shared" si="15"/>
        <v>139</v>
      </c>
      <c r="BF21" s="127">
        <f t="shared" si="16"/>
        <v>27</v>
      </c>
      <c r="BG21" s="127">
        <f t="shared" si="17"/>
        <v>13</v>
      </c>
      <c r="BH21" s="127">
        <f t="shared" si="18"/>
        <v>14</v>
      </c>
      <c r="BI21" s="134"/>
      <c r="BJ21" s="128"/>
    </row>
    <row r="22" spans="1:62" ht="13.5" customHeight="1">
      <c r="A22" s="49">
        <v>14</v>
      </c>
      <c r="B22" s="66" t="s">
        <v>156</v>
      </c>
      <c r="C22" s="126">
        <f t="shared" si="0"/>
        <v>436</v>
      </c>
      <c r="D22" s="126">
        <f t="shared" si="1"/>
        <v>169</v>
      </c>
      <c r="E22" s="135">
        <f t="shared" si="2"/>
        <v>157</v>
      </c>
      <c r="F22" s="126">
        <f t="shared" si="3"/>
        <v>155</v>
      </c>
      <c r="G22" s="126">
        <f t="shared" si="4"/>
        <v>144</v>
      </c>
      <c r="H22" s="126">
        <f t="shared" si="5"/>
        <v>135</v>
      </c>
      <c r="I22" s="126">
        <f t="shared" si="6"/>
        <v>135</v>
      </c>
      <c r="J22" s="49">
        <v>15</v>
      </c>
      <c r="K22" s="52">
        <v>17</v>
      </c>
      <c r="L22" s="49">
        <v>18</v>
      </c>
      <c r="M22" s="49">
        <v>15</v>
      </c>
      <c r="N22" s="124">
        <v>13</v>
      </c>
      <c r="O22" s="124">
        <v>16</v>
      </c>
      <c r="P22" s="124">
        <v>14</v>
      </c>
      <c r="Q22" s="49">
        <v>18</v>
      </c>
      <c r="R22" s="49">
        <v>0</v>
      </c>
      <c r="S22" s="49">
        <v>15</v>
      </c>
      <c r="T22" s="49">
        <v>16</v>
      </c>
      <c r="U22" s="50">
        <v>12</v>
      </c>
      <c r="W22" s="127">
        <f t="shared" si="7"/>
        <v>157</v>
      </c>
      <c r="X22" s="127">
        <f t="shared" si="8"/>
        <v>12</v>
      </c>
      <c r="Y22" s="127">
        <f t="shared" si="9"/>
        <v>0</v>
      </c>
      <c r="Z22" s="127">
        <f t="shared" si="10"/>
        <v>12</v>
      </c>
      <c r="AA22" s="124">
        <v>16</v>
      </c>
      <c r="AB22" s="49">
        <v>12</v>
      </c>
      <c r="AC22" s="49">
        <v>12</v>
      </c>
      <c r="AD22" s="124">
        <v>17</v>
      </c>
      <c r="AE22" s="49">
        <v>16</v>
      </c>
      <c r="AF22" s="49">
        <v>0</v>
      </c>
      <c r="AG22" s="49">
        <v>12</v>
      </c>
      <c r="AH22" s="49">
        <v>20</v>
      </c>
      <c r="AI22" s="49">
        <v>11</v>
      </c>
      <c r="AJ22" s="49">
        <v>13</v>
      </c>
      <c r="AK22" s="49">
        <v>14</v>
      </c>
      <c r="AL22" s="49">
        <v>12</v>
      </c>
      <c r="AN22" s="127">
        <f t="shared" si="11"/>
        <v>144</v>
      </c>
      <c r="AO22" s="127">
        <f t="shared" si="12"/>
        <v>11</v>
      </c>
      <c r="AP22" s="127">
        <f t="shared" si="13"/>
        <v>0</v>
      </c>
      <c r="AQ22" s="127">
        <f t="shared" si="14"/>
        <v>11</v>
      </c>
      <c r="AR22" s="124">
        <v>13</v>
      </c>
      <c r="AS22" s="124">
        <v>15</v>
      </c>
      <c r="AT22" s="124">
        <v>0</v>
      </c>
      <c r="AU22" s="124">
        <v>10</v>
      </c>
      <c r="AV22" s="136">
        <v>16</v>
      </c>
      <c r="AW22" s="124">
        <v>17</v>
      </c>
      <c r="AX22" s="124">
        <v>15</v>
      </c>
      <c r="AY22" s="124">
        <v>16</v>
      </c>
      <c r="AZ22" s="124">
        <v>18</v>
      </c>
      <c r="BA22" s="124">
        <v>15</v>
      </c>
      <c r="BB22" s="124">
        <v>0</v>
      </c>
      <c r="BC22" s="50"/>
      <c r="BD22" s="49"/>
      <c r="BE22" s="127">
        <f t="shared" si="15"/>
        <v>135</v>
      </c>
      <c r="BF22" s="127">
        <f t="shared" si="16"/>
        <v>0</v>
      </c>
      <c r="BG22" s="127">
        <f t="shared" si="17"/>
        <v>0</v>
      </c>
      <c r="BH22" s="127">
        <f t="shared" si="18"/>
        <v>0</v>
      </c>
      <c r="BI22" s="59"/>
      <c r="BJ22" s="133"/>
    </row>
    <row r="23" spans="1:62" ht="13.5" customHeight="1">
      <c r="A23" s="49">
        <v>15</v>
      </c>
      <c r="B23" s="66" t="s">
        <v>157</v>
      </c>
      <c r="C23" s="126">
        <f t="shared" si="0"/>
        <v>464</v>
      </c>
      <c r="D23" s="126">
        <f t="shared" si="1"/>
        <v>177</v>
      </c>
      <c r="E23" s="126">
        <f t="shared" si="2"/>
        <v>166</v>
      </c>
      <c r="F23" s="126">
        <f t="shared" si="3"/>
        <v>188</v>
      </c>
      <c r="G23" s="126">
        <f t="shared" si="4"/>
        <v>164</v>
      </c>
      <c r="H23" s="126">
        <f t="shared" si="5"/>
        <v>145</v>
      </c>
      <c r="I23" s="126">
        <f t="shared" si="6"/>
        <v>134</v>
      </c>
      <c r="J23" s="49">
        <v>18</v>
      </c>
      <c r="K23" s="124">
        <v>11</v>
      </c>
      <c r="L23" s="52">
        <v>0</v>
      </c>
      <c r="M23" s="52">
        <v>13</v>
      </c>
      <c r="N23" s="124">
        <v>16</v>
      </c>
      <c r="O23" s="124">
        <v>17</v>
      </c>
      <c r="P23" s="124">
        <v>18</v>
      </c>
      <c r="Q23" s="49">
        <v>19</v>
      </c>
      <c r="R23" s="49">
        <v>18</v>
      </c>
      <c r="S23" s="49">
        <v>16</v>
      </c>
      <c r="T23" s="49">
        <v>14</v>
      </c>
      <c r="U23" s="50">
        <v>17</v>
      </c>
      <c r="W23" s="127">
        <f t="shared" si="7"/>
        <v>166</v>
      </c>
      <c r="X23" s="127">
        <f t="shared" si="8"/>
        <v>11</v>
      </c>
      <c r="Y23" s="127">
        <f t="shared" si="9"/>
        <v>0</v>
      </c>
      <c r="Z23" s="127">
        <f t="shared" si="10"/>
        <v>11</v>
      </c>
      <c r="AA23" s="124">
        <v>17</v>
      </c>
      <c r="AB23" s="49">
        <v>13</v>
      </c>
      <c r="AC23" s="49">
        <v>17</v>
      </c>
      <c r="AD23" s="124">
        <v>20</v>
      </c>
      <c r="AE23" s="49">
        <v>14</v>
      </c>
      <c r="AF23" s="49">
        <v>19</v>
      </c>
      <c r="AG23" s="49">
        <v>14</v>
      </c>
      <c r="AH23" s="49">
        <v>17</v>
      </c>
      <c r="AI23" s="49">
        <v>16</v>
      </c>
      <c r="AJ23" s="49">
        <v>11</v>
      </c>
      <c r="AK23" s="50">
        <v>15</v>
      </c>
      <c r="AL23" s="50">
        <v>15</v>
      </c>
      <c r="AN23" s="127">
        <f t="shared" si="11"/>
        <v>164</v>
      </c>
      <c r="AO23" s="127">
        <f t="shared" si="12"/>
        <v>24</v>
      </c>
      <c r="AP23" s="127">
        <f t="shared" si="13"/>
        <v>11</v>
      </c>
      <c r="AQ23" s="127">
        <f t="shared" si="14"/>
        <v>13</v>
      </c>
      <c r="AR23" s="124">
        <v>14</v>
      </c>
      <c r="AS23" s="124">
        <v>11</v>
      </c>
      <c r="AT23" s="136">
        <v>12</v>
      </c>
      <c r="AU23" s="136">
        <v>14</v>
      </c>
      <c r="AV23" s="124">
        <v>17</v>
      </c>
      <c r="AW23" s="124">
        <v>0</v>
      </c>
      <c r="AX23" s="124">
        <v>15</v>
      </c>
      <c r="AY23" s="124">
        <v>17</v>
      </c>
      <c r="AZ23" s="124">
        <v>13</v>
      </c>
      <c r="BA23" s="124">
        <v>14</v>
      </c>
      <c r="BB23" s="124">
        <v>18</v>
      </c>
      <c r="BC23" s="50"/>
      <c r="BD23" s="49"/>
      <c r="BE23" s="127">
        <f t="shared" si="15"/>
        <v>134</v>
      </c>
      <c r="BF23" s="127">
        <f t="shared" si="16"/>
        <v>11</v>
      </c>
      <c r="BG23" s="127">
        <f t="shared" si="17"/>
        <v>0</v>
      </c>
      <c r="BH23" s="127">
        <f t="shared" si="18"/>
        <v>11</v>
      </c>
      <c r="BI23" s="59"/>
      <c r="BJ23" s="128"/>
    </row>
    <row r="24" spans="1:62" ht="13.5" customHeight="1">
      <c r="A24" s="49">
        <v>16</v>
      </c>
      <c r="B24" s="66" t="s">
        <v>158</v>
      </c>
      <c r="C24" s="126">
        <f t="shared" si="0"/>
        <v>447</v>
      </c>
      <c r="D24" s="126">
        <f t="shared" si="1"/>
        <v>155</v>
      </c>
      <c r="E24" s="126">
        <f t="shared" si="2"/>
        <v>146</v>
      </c>
      <c r="F24" s="126">
        <f t="shared" si="3"/>
        <v>181</v>
      </c>
      <c r="G24" s="126">
        <f t="shared" si="4"/>
        <v>170</v>
      </c>
      <c r="H24" s="126">
        <f t="shared" si="5"/>
        <v>131</v>
      </c>
      <c r="I24" s="126">
        <f t="shared" si="6"/>
        <v>131</v>
      </c>
      <c r="J24" s="124">
        <v>12</v>
      </c>
      <c r="K24" s="49">
        <v>15</v>
      </c>
      <c r="L24" s="124">
        <v>16</v>
      </c>
      <c r="M24" s="124">
        <v>17</v>
      </c>
      <c r="N24" s="49">
        <v>0</v>
      </c>
      <c r="O24" s="124">
        <v>16</v>
      </c>
      <c r="P24" s="124">
        <v>18</v>
      </c>
      <c r="Q24" s="49">
        <v>12</v>
      </c>
      <c r="R24" s="49">
        <v>18</v>
      </c>
      <c r="S24" s="49">
        <v>11</v>
      </c>
      <c r="T24" s="49">
        <v>9</v>
      </c>
      <c r="U24" s="50">
        <v>11</v>
      </c>
      <c r="W24" s="127">
        <f t="shared" si="7"/>
        <v>146</v>
      </c>
      <c r="X24" s="127">
        <f t="shared" si="8"/>
        <v>9</v>
      </c>
      <c r="Y24" s="127">
        <f t="shared" si="9"/>
        <v>0</v>
      </c>
      <c r="Z24" s="127">
        <f t="shared" si="10"/>
        <v>9</v>
      </c>
      <c r="AA24" s="124">
        <v>13</v>
      </c>
      <c r="AB24" s="49">
        <v>18</v>
      </c>
      <c r="AC24" s="49">
        <v>18</v>
      </c>
      <c r="AD24" s="124">
        <v>0</v>
      </c>
      <c r="AE24" s="49">
        <v>18</v>
      </c>
      <c r="AF24" s="49">
        <v>19</v>
      </c>
      <c r="AG24" s="49">
        <v>19</v>
      </c>
      <c r="AH24" s="49">
        <v>16</v>
      </c>
      <c r="AI24" s="49">
        <v>15</v>
      </c>
      <c r="AJ24" s="49">
        <v>17</v>
      </c>
      <c r="AK24" s="49">
        <v>17</v>
      </c>
      <c r="AL24" s="49">
        <v>11</v>
      </c>
      <c r="AN24" s="127">
        <f t="shared" si="11"/>
        <v>170</v>
      </c>
      <c r="AO24" s="127">
        <f t="shared" si="12"/>
        <v>11</v>
      </c>
      <c r="AP24" s="127">
        <f t="shared" si="13"/>
        <v>0</v>
      </c>
      <c r="AQ24" s="127">
        <f t="shared" si="14"/>
        <v>11</v>
      </c>
      <c r="AR24" s="124">
        <v>14</v>
      </c>
      <c r="AS24" s="124">
        <v>16</v>
      </c>
      <c r="AT24" s="124">
        <v>14</v>
      </c>
      <c r="AU24" s="124">
        <v>13</v>
      </c>
      <c r="AV24" s="124">
        <v>19</v>
      </c>
      <c r="AW24" s="124">
        <v>11</v>
      </c>
      <c r="AX24" s="124">
        <v>12</v>
      </c>
      <c r="AY24" s="124">
        <v>14</v>
      </c>
      <c r="AZ24" s="124">
        <v>0</v>
      </c>
      <c r="BA24" s="124">
        <v>0</v>
      </c>
      <c r="BB24" s="124">
        <v>18</v>
      </c>
      <c r="BC24" s="50"/>
      <c r="BD24" s="49"/>
      <c r="BE24" s="127">
        <f t="shared" si="15"/>
        <v>131</v>
      </c>
      <c r="BF24" s="127">
        <f t="shared" si="16"/>
        <v>0</v>
      </c>
      <c r="BG24" s="127">
        <f t="shared" si="17"/>
        <v>0</v>
      </c>
      <c r="BH24" s="127">
        <f t="shared" si="18"/>
        <v>0</v>
      </c>
      <c r="BI24" s="134"/>
      <c r="BJ24" s="128"/>
    </row>
    <row r="25" spans="1:62" ht="13.5" customHeight="1">
      <c r="A25" s="49">
        <v>17</v>
      </c>
      <c r="B25" s="66" t="s">
        <v>159</v>
      </c>
      <c r="C25" s="126">
        <f t="shared" si="0"/>
        <v>379</v>
      </c>
      <c r="D25" s="126">
        <f t="shared" si="1"/>
        <v>120</v>
      </c>
      <c r="E25" s="126">
        <f t="shared" si="2"/>
        <v>120</v>
      </c>
      <c r="F25" s="126">
        <f t="shared" si="3"/>
        <v>149</v>
      </c>
      <c r="G25" s="126">
        <f t="shared" si="4"/>
        <v>130</v>
      </c>
      <c r="H25" s="126">
        <f t="shared" si="5"/>
        <v>137</v>
      </c>
      <c r="I25" s="126">
        <f t="shared" si="6"/>
        <v>129</v>
      </c>
      <c r="J25" s="124">
        <v>8</v>
      </c>
      <c r="K25" s="52">
        <v>18</v>
      </c>
      <c r="L25" s="124">
        <v>13</v>
      </c>
      <c r="M25" s="124">
        <v>9</v>
      </c>
      <c r="N25" s="124">
        <v>15</v>
      </c>
      <c r="O25" s="52">
        <v>11</v>
      </c>
      <c r="P25" s="124">
        <v>10</v>
      </c>
      <c r="Q25" s="49">
        <v>0</v>
      </c>
      <c r="R25" s="49">
        <v>0</v>
      </c>
      <c r="S25" s="49">
        <v>12</v>
      </c>
      <c r="T25" s="49">
        <v>15</v>
      </c>
      <c r="U25" s="50">
        <v>9</v>
      </c>
      <c r="W25" s="127">
        <f t="shared" si="7"/>
        <v>120</v>
      </c>
      <c r="X25" s="127">
        <f t="shared" si="8"/>
        <v>0</v>
      </c>
      <c r="Y25" s="127">
        <f t="shared" si="9"/>
        <v>0</v>
      </c>
      <c r="Z25" s="127">
        <f t="shared" si="10"/>
        <v>0</v>
      </c>
      <c r="AA25" s="124">
        <v>10</v>
      </c>
      <c r="AB25" s="49">
        <v>11</v>
      </c>
      <c r="AC25" s="49">
        <v>9</v>
      </c>
      <c r="AD25" s="124">
        <v>16</v>
      </c>
      <c r="AE25" s="49">
        <v>10</v>
      </c>
      <c r="AF25" s="49">
        <v>15</v>
      </c>
      <c r="AG25" s="49">
        <v>13</v>
      </c>
      <c r="AH25" s="50">
        <v>13</v>
      </c>
      <c r="AI25" s="49">
        <v>12</v>
      </c>
      <c r="AJ25" s="49">
        <v>12</v>
      </c>
      <c r="AK25" s="52">
        <v>16</v>
      </c>
      <c r="AL25" s="49">
        <v>12</v>
      </c>
      <c r="AM25" s="50"/>
      <c r="AN25" s="127">
        <f t="shared" si="11"/>
        <v>130</v>
      </c>
      <c r="AO25" s="127">
        <f t="shared" si="12"/>
        <v>19</v>
      </c>
      <c r="AP25" s="127">
        <f t="shared" si="13"/>
        <v>9</v>
      </c>
      <c r="AQ25" s="127">
        <f t="shared" si="14"/>
        <v>10</v>
      </c>
      <c r="AR25" s="124">
        <v>15</v>
      </c>
      <c r="AS25" s="136">
        <v>13</v>
      </c>
      <c r="AT25" s="124">
        <v>13</v>
      </c>
      <c r="AU25" s="124">
        <v>13</v>
      </c>
      <c r="AV25" s="124">
        <v>8</v>
      </c>
      <c r="AW25" s="124">
        <v>19</v>
      </c>
      <c r="AX25" s="124">
        <v>12</v>
      </c>
      <c r="AY25" s="124">
        <v>14</v>
      </c>
      <c r="AZ25" s="124">
        <v>0</v>
      </c>
      <c r="BA25" s="124">
        <v>17</v>
      </c>
      <c r="BB25" s="124">
        <v>13</v>
      </c>
      <c r="BC25" s="50"/>
      <c r="BD25" s="124"/>
      <c r="BE25" s="127">
        <f t="shared" si="15"/>
        <v>129</v>
      </c>
      <c r="BF25" s="127">
        <f t="shared" si="16"/>
        <v>8</v>
      </c>
      <c r="BG25" s="127">
        <f t="shared" si="17"/>
        <v>0</v>
      </c>
      <c r="BH25" s="127">
        <f t="shared" si="18"/>
        <v>8</v>
      </c>
      <c r="BI25" s="59"/>
      <c r="BJ25" s="128"/>
    </row>
    <row r="26" spans="1:62" ht="13.5" customHeight="1">
      <c r="A26" s="49">
        <v>18</v>
      </c>
      <c r="B26" s="66" t="s">
        <v>160</v>
      </c>
      <c r="C26" s="126">
        <f t="shared" si="0"/>
        <v>388</v>
      </c>
      <c r="D26" s="126">
        <f t="shared" si="1"/>
        <v>134</v>
      </c>
      <c r="E26" s="126">
        <f t="shared" si="2"/>
        <v>134</v>
      </c>
      <c r="F26" s="126">
        <f t="shared" si="3"/>
        <v>133</v>
      </c>
      <c r="G26" s="126">
        <f t="shared" si="4"/>
        <v>133</v>
      </c>
      <c r="H26" s="126">
        <f t="shared" si="5"/>
        <v>121</v>
      </c>
      <c r="I26" s="126">
        <f t="shared" si="6"/>
        <v>121</v>
      </c>
      <c r="J26" s="49">
        <v>17</v>
      </c>
      <c r="K26" s="49">
        <v>9</v>
      </c>
      <c r="L26" s="124">
        <v>0</v>
      </c>
      <c r="M26" s="49">
        <v>13</v>
      </c>
      <c r="N26" s="124">
        <v>13</v>
      </c>
      <c r="O26" s="49">
        <v>13</v>
      </c>
      <c r="P26" s="49">
        <v>13</v>
      </c>
      <c r="Q26" s="49">
        <v>19</v>
      </c>
      <c r="R26" s="49">
        <v>0</v>
      </c>
      <c r="S26" s="49">
        <v>12</v>
      </c>
      <c r="T26" s="49">
        <v>11</v>
      </c>
      <c r="U26" s="50">
        <v>14</v>
      </c>
      <c r="V26" s="49"/>
      <c r="W26" s="127">
        <f t="shared" si="7"/>
        <v>134</v>
      </c>
      <c r="X26" s="127">
        <f t="shared" si="8"/>
        <v>0</v>
      </c>
      <c r="Y26" s="127">
        <f t="shared" si="9"/>
        <v>0</v>
      </c>
      <c r="Z26" s="127">
        <f t="shared" si="10"/>
        <v>0</v>
      </c>
      <c r="AA26" s="124">
        <v>14</v>
      </c>
      <c r="AB26" s="49">
        <v>15</v>
      </c>
      <c r="AC26" s="49">
        <v>12</v>
      </c>
      <c r="AD26" s="124">
        <v>16</v>
      </c>
      <c r="AE26" s="49">
        <v>15</v>
      </c>
      <c r="AF26" s="49">
        <v>0</v>
      </c>
      <c r="AG26" s="49">
        <v>0</v>
      </c>
      <c r="AH26" s="49">
        <v>15</v>
      </c>
      <c r="AI26" s="50">
        <v>18</v>
      </c>
      <c r="AJ26" s="49">
        <v>14</v>
      </c>
      <c r="AK26" s="50">
        <v>0</v>
      </c>
      <c r="AL26" s="54">
        <v>14</v>
      </c>
      <c r="AN26" s="127">
        <f t="shared" si="11"/>
        <v>133</v>
      </c>
      <c r="AO26" s="127">
        <f t="shared" si="12"/>
        <v>0</v>
      </c>
      <c r="AP26" s="127">
        <f t="shared" si="13"/>
        <v>0</v>
      </c>
      <c r="AQ26" s="127">
        <f t="shared" si="14"/>
        <v>0</v>
      </c>
      <c r="AR26" s="124">
        <v>10</v>
      </c>
      <c r="AS26" s="124">
        <v>11</v>
      </c>
      <c r="AT26" s="124">
        <v>13</v>
      </c>
      <c r="AU26" s="124">
        <v>13</v>
      </c>
      <c r="AV26" s="124">
        <v>16</v>
      </c>
      <c r="AW26" s="124">
        <v>0</v>
      </c>
      <c r="AX26" s="124">
        <v>0</v>
      </c>
      <c r="AY26" s="136">
        <v>19</v>
      </c>
      <c r="AZ26" s="124">
        <v>13</v>
      </c>
      <c r="BA26" s="124">
        <v>15</v>
      </c>
      <c r="BB26" s="124">
        <v>11</v>
      </c>
      <c r="BC26" s="50"/>
      <c r="BD26" s="59"/>
      <c r="BE26" s="127">
        <f t="shared" si="15"/>
        <v>121</v>
      </c>
      <c r="BF26" s="127">
        <f t="shared" si="16"/>
        <v>0</v>
      </c>
      <c r="BG26" s="127">
        <f t="shared" si="17"/>
        <v>0</v>
      </c>
      <c r="BH26" s="127">
        <f t="shared" si="18"/>
        <v>0</v>
      </c>
      <c r="BI26" s="59"/>
      <c r="BJ26" s="128"/>
    </row>
    <row r="27" spans="1:62" ht="13.5" customHeight="1">
      <c r="A27" s="49">
        <v>19</v>
      </c>
      <c r="B27" s="66" t="s">
        <v>61</v>
      </c>
      <c r="C27" s="126">
        <f t="shared" si="0"/>
        <v>404</v>
      </c>
      <c r="D27" s="126">
        <f t="shared" si="1"/>
        <v>153</v>
      </c>
      <c r="E27" s="126">
        <f t="shared" si="2"/>
        <v>153</v>
      </c>
      <c r="F27" s="126">
        <f t="shared" si="3"/>
        <v>149</v>
      </c>
      <c r="G27" s="126">
        <f t="shared" si="4"/>
        <v>138</v>
      </c>
      <c r="H27" s="126">
        <f t="shared" si="5"/>
        <v>113</v>
      </c>
      <c r="I27" s="126">
        <f t="shared" si="6"/>
        <v>113</v>
      </c>
      <c r="J27" s="49">
        <v>15</v>
      </c>
      <c r="K27" s="49">
        <v>15</v>
      </c>
      <c r="L27" s="49">
        <v>13</v>
      </c>
      <c r="M27" s="124">
        <v>0</v>
      </c>
      <c r="N27" s="49">
        <v>19</v>
      </c>
      <c r="O27" s="52">
        <v>20</v>
      </c>
      <c r="P27" s="49">
        <v>14</v>
      </c>
      <c r="Q27" s="49">
        <v>16</v>
      </c>
      <c r="R27" s="49">
        <v>0</v>
      </c>
      <c r="S27" s="49">
        <v>15</v>
      </c>
      <c r="T27" s="49">
        <v>14</v>
      </c>
      <c r="U27" s="50">
        <v>12</v>
      </c>
      <c r="W27" s="127">
        <f t="shared" si="7"/>
        <v>153</v>
      </c>
      <c r="X27" s="127">
        <f t="shared" si="8"/>
        <v>0</v>
      </c>
      <c r="Y27" s="127">
        <f t="shared" si="9"/>
        <v>0</v>
      </c>
      <c r="Z27" s="127">
        <f t="shared" si="10"/>
        <v>0</v>
      </c>
      <c r="AA27" s="124">
        <v>13</v>
      </c>
      <c r="AB27" s="49">
        <v>11</v>
      </c>
      <c r="AC27" s="49">
        <v>17</v>
      </c>
      <c r="AD27" s="124">
        <v>12</v>
      </c>
      <c r="AE27" s="49">
        <v>17</v>
      </c>
      <c r="AF27" s="49">
        <v>13</v>
      </c>
      <c r="AG27" s="49">
        <v>13</v>
      </c>
      <c r="AH27" s="49">
        <v>12</v>
      </c>
      <c r="AI27" s="49">
        <v>15</v>
      </c>
      <c r="AJ27" s="50">
        <v>12</v>
      </c>
      <c r="AK27" s="49">
        <v>14</v>
      </c>
      <c r="AL27" s="50">
        <v>0</v>
      </c>
      <c r="AN27" s="127">
        <f t="shared" si="11"/>
        <v>138</v>
      </c>
      <c r="AO27" s="127">
        <f t="shared" si="12"/>
        <v>11</v>
      </c>
      <c r="AP27" s="127">
        <f t="shared" si="13"/>
        <v>0</v>
      </c>
      <c r="AQ27" s="127">
        <f t="shared" si="14"/>
        <v>11</v>
      </c>
      <c r="AR27" s="124">
        <v>0</v>
      </c>
      <c r="AS27" s="124">
        <v>13</v>
      </c>
      <c r="AT27" s="124">
        <v>10</v>
      </c>
      <c r="AU27" s="124">
        <v>13</v>
      </c>
      <c r="AV27" s="124">
        <v>14</v>
      </c>
      <c r="AW27" s="136">
        <v>18</v>
      </c>
      <c r="AX27" s="124">
        <v>15</v>
      </c>
      <c r="AY27" s="124">
        <v>15</v>
      </c>
      <c r="AZ27" s="124">
        <v>0</v>
      </c>
      <c r="BA27" s="124">
        <v>15</v>
      </c>
      <c r="BB27" s="124">
        <v>0</v>
      </c>
      <c r="BC27" s="50"/>
      <c r="BD27" s="49"/>
      <c r="BE27" s="127">
        <f t="shared" si="15"/>
        <v>113</v>
      </c>
      <c r="BF27" s="127">
        <f t="shared" si="16"/>
        <v>0</v>
      </c>
      <c r="BG27" s="127">
        <f t="shared" si="17"/>
        <v>0</v>
      </c>
      <c r="BH27" s="127">
        <f t="shared" si="18"/>
        <v>0</v>
      </c>
      <c r="BI27" s="59"/>
      <c r="BJ27" s="128"/>
    </row>
    <row r="28" spans="1:62" ht="13.5" customHeight="1">
      <c r="A28" s="49">
        <v>20</v>
      </c>
      <c r="B28" s="66" t="s">
        <v>161</v>
      </c>
      <c r="C28" s="126">
        <f t="shared" si="0"/>
        <v>380</v>
      </c>
      <c r="D28" s="126">
        <f t="shared" si="1"/>
        <v>166</v>
      </c>
      <c r="E28" s="126">
        <f t="shared" si="2"/>
        <v>143</v>
      </c>
      <c r="F28" s="126">
        <f t="shared" si="3"/>
        <v>145</v>
      </c>
      <c r="G28" s="126">
        <f t="shared" si="4"/>
        <v>125</v>
      </c>
      <c r="H28" s="126">
        <f t="shared" si="5"/>
        <v>134</v>
      </c>
      <c r="I28" s="126">
        <f t="shared" si="6"/>
        <v>112</v>
      </c>
      <c r="J28" s="124">
        <v>16</v>
      </c>
      <c r="K28" s="124">
        <v>15</v>
      </c>
      <c r="L28" s="124">
        <v>11</v>
      </c>
      <c r="M28" s="124">
        <v>12</v>
      </c>
      <c r="N28" s="49">
        <v>14</v>
      </c>
      <c r="O28" s="124">
        <v>14</v>
      </c>
      <c r="P28" s="49">
        <v>12</v>
      </c>
      <c r="Q28" s="52">
        <v>14</v>
      </c>
      <c r="R28" s="49">
        <v>16</v>
      </c>
      <c r="S28" s="49">
        <v>13</v>
      </c>
      <c r="T28" s="49">
        <v>17</v>
      </c>
      <c r="U28" s="50">
        <v>12</v>
      </c>
      <c r="V28" s="50"/>
      <c r="W28" s="127">
        <f t="shared" si="7"/>
        <v>143</v>
      </c>
      <c r="X28" s="127">
        <f t="shared" si="8"/>
        <v>23</v>
      </c>
      <c r="Y28" s="127">
        <f t="shared" si="9"/>
        <v>11</v>
      </c>
      <c r="Z28" s="127">
        <f t="shared" si="10"/>
        <v>12</v>
      </c>
      <c r="AA28" s="124">
        <v>14</v>
      </c>
      <c r="AB28" s="49">
        <v>11</v>
      </c>
      <c r="AC28" s="49">
        <v>14</v>
      </c>
      <c r="AD28" s="124">
        <v>14</v>
      </c>
      <c r="AE28" s="124">
        <v>10</v>
      </c>
      <c r="AF28" s="49">
        <v>12</v>
      </c>
      <c r="AG28" s="49">
        <v>10</v>
      </c>
      <c r="AH28" s="50">
        <v>12</v>
      </c>
      <c r="AI28" s="49">
        <v>10</v>
      </c>
      <c r="AJ28" s="50">
        <v>12</v>
      </c>
      <c r="AK28" s="49">
        <v>12</v>
      </c>
      <c r="AL28" s="49">
        <v>14</v>
      </c>
      <c r="AN28" s="127">
        <f t="shared" si="11"/>
        <v>125</v>
      </c>
      <c r="AO28" s="127">
        <f t="shared" si="12"/>
        <v>20</v>
      </c>
      <c r="AP28" s="127">
        <f t="shared" si="13"/>
        <v>10</v>
      </c>
      <c r="AQ28" s="127">
        <f t="shared" si="14"/>
        <v>10</v>
      </c>
      <c r="AR28" s="124">
        <v>13</v>
      </c>
      <c r="AS28" s="124">
        <v>12</v>
      </c>
      <c r="AT28" s="124">
        <v>15</v>
      </c>
      <c r="AU28" s="124">
        <v>11</v>
      </c>
      <c r="AV28" s="124">
        <v>11</v>
      </c>
      <c r="AW28" s="124">
        <v>11</v>
      </c>
      <c r="AX28" s="136">
        <v>11</v>
      </c>
      <c r="AY28" s="124">
        <v>12</v>
      </c>
      <c r="AZ28" s="124">
        <v>15</v>
      </c>
      <c r="BA28" s="136">
        <v>11</v>
      </c>
      <c r="BB28" s="124">
        <v>12</v>
      </c>
      <c r="BC28" s="50"/>
      <c r="BD28" s="49"/>
      <c r="BE28" s="127">
        <f t="shared" si="15"/>
        <v>112</v>
      </c>
      <c r="BF28" s="127">
        <f t="shared" si="16"/>
        <v>22</v>
      </c>
      <c r="BG28" s="127">
        <f t="shared" si="17"/>
        <v>11</v>
      </c>
      <c r="BH28" s="127">
        <f t="shared" si="18"/>
        <v>11</v>
      </c>
      <c r="BI28" s="50"/>
      <c r="BJ28" s="128"/>
    </row>
    <row r="29" spans="1:62" ht="13.5" customHeight="1">
      <c r="A29" s="49">
        <v>21</v>
      </c>
      <c r="B29" s="137" t="s">
        <v>162</v>
      </c>
      <c r="C29" s="126">
        <f t="shared" si="0"/>
        <v>284</v>
      </c>
      <c r="D29" s="126">
        <f t="shared" si="1"/>
        <v>159</v>
      </c>
      <c r="E29" s="126">
        <f t="shared" si="2"/>
        <v>139</v>
      </c>
      <c r="F29" s="126">
        <f t="shared" si="3"/>
        <v>34</v>
      </c>
      <c r="G29" s="126">
        <f t="shared" si="4"/>
        <v>34</v>
      </c>
      <c r="H29" s="126">
        <f t="shared" si="5"/>
        <v>119</v>
      </c>
      <c r="I29" s="126">
        <f t="shared" si="6"/>
        <v>111</v>
      </c>
      <c r="J29" s="124">
        <v>13</v>
      </c>
      <c r="K29" s="124">
        <v>14</v>
      </c>
      <c r="L29" s="52">
        <v>11</v>
      </c>
      <c r="M29" s="49">
        <v>16</v>
      </c>
      <c r="N29" s="52">
        <v>10</v>
      </c>
      <c r="O29" s="49">
        <v>16</v>
      </c>
      <c r="P29" s="124">
        <v>11</v>
      </c>
      <c r="Q29" s="49">
        <v>14</v>
      </c>
      <c r="R29" s="49">
        <v>17</v>
      </c>
      <c r="S29" s="49">
        <v>12</v>
      </c>
      <c r="T29" s="49">
        <v>10</v>
      </c>
      <c r="U29" s="50">
        <v>15</v>
      </c>
      <c r="V29" s="49"/>
      <c r="W29" s="127">
        <f t="shared" si="7"/>
        <v>139</v>
      </c>
      <c r="X29" s="127">
        <f t="shared" si="8"/>
        <v>20</v>
      </c>
      <c r="Y29" s="127">
        <f t="shared" si="9"/>
        <v>10</v>
      </c>
      <c r="Z29" s="127">
        <f t="shared" si="10"/>
        <v>10</v>
      </c>
      <c r="AA29" s="124">
        <v>13</v>
      </c>
      <c r="AB29" s="124">
        <v>0</v>
      </c>
      <c r="AC29" s="124">
        <v>0</v>
      </c>
      <c r="AD29" s="124">
        <v>0</v>
      </c>
      <c r="AE29" s="49">
        <v>0</v>
      </c>
      <c r="AF29" s="49">
        <v>0</v>
      </c>
      <c r="AG29" s="49">
        <v>0</v>
      </c>
      <c r="AH29" s="49">
        <v>0</v>
      </c>
      <c r="AI29" s="49">
        <v>0</v>
      </c>
      <c r="AJ29" s="49">
        <v>0</v>
      </c>
      <c r="AK29" s="49">
        <v>10</v>
      </c>
      <c r="AL29" s="49">
        <v>11</v>
      </c>
      <c r="AM29" s="50"/>
      <c r="AN29" s="127">
        <f t="shared" si="11"/>
        <v>34</v>
      </c>
      <c r="AO29" s="127">
        <f t="shared" si="12"/>
        <v>0</v>
      </c>
      <c r="AP29" s="127">
        <f t="shared" si="13"/>
        <v>0</v>
      </c>
      <c r="AQ29" s="127">
        <f t="shared" si="14"/>
        <v>0</v>
      </c>
      <c r="AR29" s="124">
        <v>9</v>
      </c>
      <c r="AS29" s="124">
        <v>8</v>
      </c>
      <c r="AT29" s="124">
        <v>12</v>
      </c>
      <c r="AU29" s="124">
        <v>11</v>
      </c>
      <c r="AV29" s="124">
        <v>10</v>
      </c>
      <c r="AW29" s="124">
        <v>13</v>
      </c>
      <c r="AX29" s="124">
        <v>18</v>
      </c>
      <c r="AY29" s="124">
        <v>10</v>
      </c>
      <c r="AZ29" s="136">
        <v>16</v>
      </c>
      <c r="BA29" s="124">
        <v>12</v>
      </c>
      <c r="BB29" s="124">
        <v>0</v>
      </c>
      <c r="BC29" s="124"/>
      <c r="BD29" s="49"/>
      <c r="BE29" s="127">
        <f t="shared" si="15"/>
        <v>111</v>
      </c>
      <c r="BF29" s="127">
        <f t="shared" si="16"/>
        <v>8</v>
      </c>
      <c r="BG29" s="127">
        <f t="shared" si="17"/>
        <v>0</v>
      </c>
      <c r="BH29" s="127">
        <f t="shared" si="18"/>
        <v>8</v>
      </c>
      <c r="BI29" s="59"/>
      <c r="BJ29" s="108"/>
    </row>
    <row r="30" spans="1:62" ht="13.5" customHeight="1">
      <c r="A30" s="49">
        <v>22</v>
      </c>
      <c r="B30" s="129" t="s">
        <v>163</v>
      </c>
      <c r="C30" s="126">
        <f t="shared" si="0"/>
        <v>365</v>
      </c>
      <c r="D30" s="126">
        <f t="shared" si="1"/>
        <v>155</v>
      </c>
      <c r="E30" s="126">
        <f t="shared" si="2"/>
        <v>133</v>
      </c>
      <c r="F30" s="126">
        <f t="shared" si="3"/>
        <v>144</v>
      </c>
      <c r="G30" s="126">
        <f t="shared" si="4"/>
        <v>124</v>
      </c>
      <c r="H30" s="126">
        <f t="shared" si="5"/>
        <v>128</v>
      </c>
      <c r="I30" s="126">
        <f t="shared" si="6"/>
        <v>108</v>
      </c>
      <c r="J30" s="124">
        <v>11</v>
      </c>
      <c r="K30" s="49">
        <v>11</v>
      </c>
      <c r="L30" s="49">
        <v>15</v>
      </c>
      <c r="M30" s="124">
        <v>14</v>
      </c>
      <c r="N30" s="52">
        <v>11</v>
      </c>
      <c r="O30" s="124">
        <v>12</v>
      </c>
      <c r="P30" s="124">
        <v>14</v>
      </c>
      <c r="Q30" s="49">
        <v>15</v>
      </c>
      <c r="R30" s="49">
        <v>13</v>
      </c>
      <c r="S30" s="49">
        <v>11</v>
      </c>
      <c r="T30" s="49">
        <v>14</v>
      </c>
      <c r="U30" s="50">
        <v>14</v>
      </c>
      <c r="W30" s="127">
        <f t="shared" si="7"/>
        <v>133</v>
      </c>
      <c r="X30" s="127">
        <f t="shared" si="8"/>
        <v>22</v>
      </c>
      <c r="Y30" s="127">
        <f t="shared" si="9"/>
        <v>11</v>
      </c>
      <c r="Z30" s="127">
        <f t="shared" si="10"/>
        <v>11</v>
      </c>
      <c r="AA30" s="124">
        <v>12</v>
      </c>
      <c r="AB30" s="49">
        <v>12</v>
      </c>
      <c r="AC30" s="124">
        <v>10</v>
      </c>
      <c r="AD30" s="124">
        <v>11</v>
      </c>
      <c r="AE30" s="49">
        <v>14</v>
      </c>
      <c r="AF30" s="53">
        <v>10</v>
      </c>
      <c r="AG30" s="49">
        <v>15</v>
      </c>
      <c r="AH30" s="49">
        <v>11</v>
      </c>
      <c r="AI30" s="49">
        <v>12</v>
      </c>
      <c r="AJ30" s="49">
        <v>12</v>
      </c>
      <c r="AK30" s="49">
        <v>11</v>
      </c>
      <c r="AL30" s="49">
        <v>14</v>
      </c>
      <c r="AN30" s="127">
        <f t="shared" si="11"/>
        <v>124</v>
      </c>
      <c r="AO30" s="127">
        <f t="shared" si="12"/>
        <v>20</v>
      </c>
      <c r="AP30" s="127">
        <f t="shared" si="13"/>
        <v>10</v>
      </c>
      <c r="AQ30" s="127">
        <f t="shared" si="14"/>
        <v>10</v>
      </c>
      <c r="AR30" s="124">
        <v>10</v>
      </c>
      <c r="AS30" s="124">
        <v>11</v>
      </c>
      <c r="AT30" s="124">
        <v>15</v>
      </c>
      <c r="AU30" s="124">
        <v>14</v>
      </c>
      <c r="AV30" s="124">
        <v>11</v>
      </c>
      <c r="AW30" s="124">
        <v>12</v>
      </c>
      <c r="AX30" s="124">
        <v>13</v>
      </c>
      <c r="AY30" s="124">
        <v>12</v>
      </c>
      <c r="AZ30" s="124">
        <v>10</v>
      </c>
      <c r="BA30" s="124">
        <v>10</v>
      </c>
      <c r="BB30" s="124">
        <v>10</v>
      </c>
      <c r="BC30" s="50"/>
      <c r="BD30" s="124"/>
      <c r="BE30" s="127">
        <f t="shared" si="15"/>
        <v>108</v>
      </c>
      <c r="BF30" s="127">
        <f t="shared" si="16"/>
        <v>20</v>
      </c>
      <c r="BG30" s="127">
        <f t="shared" si="17"/>
        <v>10</v>
      </c>
      <c r="BH30" s="127">
        <f t="shared" si="18"/>
        <v>10</v>
      </c>
      <c r="BI30" s="59"/>
      <c r="BJ30" s="133"/>
    </row>
    <row r="31" spans="1:62" ht="13.5" customHeight="1">
      <c r="A31" s="49">
        <v>23</v>
      </c>
      <c r="B31" s="137" t="s">
        <v>164</v>
      </c>
      <c r="C31" s="126">
        <f t="shared" si="0"/>
        <v>237</v>
      </c>
      <c r="D31" s="126">
        <f t="shared" si="1"/>
        <v>0</v>
      </c>
      <c r="E31" s="126">
        <f t="shared" si="2"/>
        <v>0</v>
      </c>
      <c r="F31" s="126">
        <f t="shared" si="3"/>
        <v>130</v>
      </c>
      <c r="G31" s="126">
        <f t="shared" si="4"/>
        <v>130</v>
      </c>
      <c r="H31" s="126">
        <f t="shared" si="5"/>
        <v>107</v>
      </c>
      <c r="I31" s="126">
        <f t="shared" si="6"/>
        <v>107</v>
      </c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50"/>
      <c r="V31" s="49"/>
      <c r="W31" s="124"/>
      <c r="X31" s="124"/>
      <c r="Y31" s="124"/>
      <c r="Z31" s="124"/>
      <c r="AA31" s="124">
        <v>0</v>
      </c>
      <c r="AB31" s="124">
        <v>14</v>
      </c>
      <c r="AC31" s="124">
        <v>0</v>
      </c>
      <c r="AD31" s="124">
        <v>0</v>
      </c>
      <c r="AE31" s="49">
        <v>13</v>
      </c>
      <c r="AF31" s="49">
        <v>15</v>
      </c>
      <c r="AG31" s="49">
        <v>19</v>
      </c>
      <c r="AH31" s="53">
        <v>15</v>
      </c>
      <c r="AI31" s="49">
        <v>17</v>
      </c>
      <c r="AJ31" s="52">
        <v>16</v>
      </c>
      <c r="AK31" s="49">
        <v>9</v>
      </c>
      <c r="AL31" s="50">
        <v>12</v>
      </c>
      <c r="AM31" s="50"/>
      <c r="AN31" s="127">
        <f t="shared" si="11"/>
        <v>130</v>
      </c>
      <c r="AO31" s="127">
        <f t="shared" si="12"/>
        <v>0</v>
      </c>
      <c r="AP31" s="127">
        <f t="shared" si="13"/>
        <v>0</v>
      </c>
      <c r="AQ31" s="127">
        <f t="shared" si="14"/>
        <v>0</v>
      </c>
      <c r="AR31" s="124">
        <v>16</v>
      </c>
      <c r="AS31" s="124">
        <v>15</v>
      </c>
      <c r="AT31" s="124">
        <v>17</v>
      </c>
      <c r="AU31" s="124">
        <v>15</v>
      </c>
      <c r="AV31" s="124">
        <v>18</v>
      </c>
      <c r="AW31" s="124">
        <v>0</v>
      </c>
      <c r="AX31" s="124">
        <v>11</v>
      </c>
      <c r="AY31" s="124">
        <v>15</v>
      </c>
      <c r="AZ31" s="124">
        <v>0</v>
      </c>
      <c r="BA31" s="124">
        <v>0</v>
      </c>
      <c r="BB31" s="124">
        <v>0</v>
      </c>
      <c r="BC31" s="124"/>
      <c r="BD31" s="124"/>
      <c r="BE31" s="127">
        <f t="shared" si="15"/>
        <v>107</v>
      </c>
      <c r="BF31" s="127">
        <f t="shared" si="16"/>
        <v>0</v>
      </c>
      <c r="BG31" s="127">
        <f t="shared" si="17"/>
        <v>0</v>
      </c>
      <c r="BH31" s="127">
        <f t="shared" si="18"/>
        <v>0</v>
      </c>
      <c r="BI31" s="59"/>
      <c r="BJ31" s="128"/>
    </row>
    <row r="32" spans="1:62" ht="13.5" customHeight="1">
      <c r="A32" s="49">
        <v>24</v>
      </c>
      <c r="B32" s="66" t="s">
        <v>36</v>
      </c>
      <c r="C32" s="126">
        <f t="shared" si="0"/>
        <v>412</v>
      </c>
      <c r="D32" s="126">
        <f t="shared" si="1"/>
        <v>161</v>
      </c>
      <c r="E32" s="126">
        <f t="shared" si="2"/>
        <v>161</v>
      </c>
      <c r="F32" s="126">
        <f t="shared" si="3"/>
        <v>171</v>
      </c>
      <c r="G32" s="126">
        <f t="shared" si="4"/>
        <v>150</v>
      </c>
      <c r="H32" s="126">
        <f t="shared" si="5"/>
        <v>101</v>
      </c>
      <c r="I32" s="126">
        <f t="shared" si="6"/>
        <v>101</v>
      </c>
      <c r="J32" s="49">
        <v>0</v>
      </c>
      <c r="K32" s="124">
        <v>17</v>
      </c>
      <c r="L32" s="124">
        <v>16</v>
      </c>
      <c r="M32" s="49">
        <v>15</v>
      </c>
      <c r="N32" s="124">
        <v>16</v>
      </c>
      <c r="O32" s="124">
        <v>17</v>
      </c>
      <c r="P32" s="49">
        <v>18</v>
      </c>
      <c r="Q32" s="49">
        <v>0</v>
      </c>
      <c r="R32" s="49">
        <v>16</v>
      </c>
      <c r="S32" s="49">
        <v>13</v>
      </c>
      <c r="T32" s="49">
        <v>17</v>
      </c>
      <c r="U32" s="50">
        <v>16</v>
      </c>
      <c r="V32" s="49"/>
      <c r="W32" s="127">
        <f>SUM(D32-X32)</f>
        <v>161</v>
      </c>
      <c r="X32" s="127">
        <f>SUM(Y32+Z32)</f>
        <v>0</v>
      </c>
      <c r="Y32" s="127">
        <f>SMALL(J32:U32,1)</f>
        <v>0</v>
      </c>
      <c r="Z32" s="127">
        <f>SMALL(J32:U32,2)</f>
        <v>0</v>
      </c>
      <c r="AA32" s="124">
        <v>17</v>
      </c>
      <c r="AB32" s="49">
        <v>17</v>
      </c>
      <c r="AC32" s="49">
        <v>17</v>
      </c>
      <c r="AD32" s="124">
        <v>15</v>
      </c>
      <c r="AE32" s="49">
        <v>14</v>
      </c>
      <c r="AF32" s="49">
        <v>13</v>
      </c>
      <c r="AG32" s="49">
        <v>10</v>
      </c>
      <c r="AH32" s="49">
        <v>16</v>
      </c>
      <c r="AI32" s="49">
        <v>11</v>
      </c>
      <c r="AJ32" s="49">
        <v>11</v>
      </c>
      <c r="AK32" s="49">
        <v>15</v>
      </c>
      <c r="AL32" s="49">
        <v>15</v>
      </c>
      <c r="AN32" s="127">
        <f t="shared" si="11"/>
        <v>150</v>
      </c>
      <c r="AO32" s="127">
        <f t="shared" si="12"/>
        <v>21</v>
      </c>
      <c r="AP32" s="127">
        <f t="shared" si="13"/>
        <v>10</v>
      </c>
      <c r="AQ32" s="127">
        <f t="shared" si="14"/>
        <v>11</v>
      </c>
      <c r="AR32" s="124">
        <v>16</v>
      </c>
      <c r="AS32" s="124">
        <v>13</v>
      </c>
      <c r="AT32" s="124">
        <v>17</v>
      </c>
      <c r="AU32" s="124">
        <v>15</v>
      </c>
      <c r="AV32" s="124">
        <v>15</v>
      </c>
      <c r="AW32" s="124">
        <v>14</v>
      </c>
      <c r="AX32" s="124">
        <v>11</v>
      </c>
      <c r="AY32" s="124">
        <v>0</v>
      </c>
      <c r="AZ32" s="124">
        <v>0</v>
      </c>
      <c r="BA32" s="124">
        <v>0</v>
      </c>
      <c r="BB32" s="124">
        <v>0</v>
      </c>
      <c r="BC32" s="49"/>
      <c r="BD32" s="124"/>
      <c r="BE32" s="127">
        <f t="shared" si="15"/>
        <v>101</v>
      </c>
      <c r="BF32" s="127">
        <f t="shared" si="16"/>
        <v>0</v>
      </c>
      <c r="BG32" s="127">
        <f t="shared" si="17"/>
        <v>0</v>
      </c>
      <c r="BH32" s="127">
        <f t="shared" si="18"/>
        <v>0</v>
      </c>
      <c r="BI32" s="59"/>
      <c r="BJ32" s="108"/>
    </row>
    <row r="33" spans="1:88" ht="13.5" customHeight="1">
      <c r="A33" s="49">
        <v>25</v>
      </c>
      <c r="B33" s="129" t="s">
        <v>165</v>
      </c>
      <c r="C33" s="126">
        <f t="shared" si="0"/>
        <v>262</v>
      </c>
      <c r="D33" s="126">
        <f t="shared" si="1"/>
        <v>85</v>
      </c>
      <c r="E33" s="126">
        <f t="shared" si="2"/>
        <v>85</v>
      </c>
      <c r="F33" s="126">
        <f t="shared" si="3"/>
        <v>93</v>
      </c>
      <c r="G33" s="126">
        <f t="shared" si="4"/>
        <v>93</v>
      </c>
      <c r="H33" s="126">
        <f t="shared" si="5"/>
        <v>84</v>
      </c>
      <c r="I33" s="126">
        <f t="shared" si="6"/>
        <v>84</v>
      </c>
      <c r="J33" s="49">
        <v>0</v>
      </c>
      <c r="K33" s="49">
        <v>0</v>
      </c>
      <c r="L33" s="124">
        <v>0</v>
      </c>
      <c r="M33" s="124">
        <v>12</v>
      </c>
      <c r="N33" s="124">
        <v>15</v>
      </c>
      <c r="O33" s="49">
        <v>0</v>
      </c>
      <c r="P33" s="52">
        <v>11</v>
      </c>
      <c r="Q33" s="49">
        <v>14</v>
      </c>
      <c r="R33" s="52">
        <v>0</v>
      </c>
      <c r="S33" s="52">
        <v>12</v>
      </c>
      <c r="T33" s="52">
        <v>10</v>
      </c>
      <c r="U33" s="53">
        <v>11</v>
      </c>
      <c r="V33" s="53"/>
      <c r="W33" s="127">
        <f>SUM(D33-X33)</f>
        <v>85</v>
      </c>
      <c r="X33" s="127">
        <f>SUM(Y33+Z33)</f>
        <v>0</v>
      </c>
      <c r="Y33" s="127">
        <f>SMALL(J33:U33,1)</f>
        <v>0</v>
      </c>
      <c r="Z33" s="127">
        <f>SMALL(J33:U33,2)</f>
        <v>0</v>
      </c>
      <c r="AA33" s="124">
        <v>11</v>
      </c>
      <c r="AB33" s="52">
        <v>9</v>
      </c>
      <c r="AC33" s="124">
        <v>0</v>
      </c>
      <c r="AD33" s="52">
        <v>0</v>
      </c>
      <c r="AE33" s="130">
        <v>10</v>
      </c>
      <c r="AF33" s="53">
        <v>10</v>
      </c>
      <c r="AG33" s="49">
        <v>0</v>
      </c>
      <c r="AH33" s="49">
        <v>9</v>
      </c>
      <c r="AI33" s="49">
        <v>12</v>
      </c>
      <c r="AJ33" s="49">
        <v>11</v>
      </c>
      <c r="AK33" s="49">
        <v>12</v>
      </c>
      <c r="AL33" s="49">
        <v>9</v>
      </c>
      <c r="AN33" s="127">
        <f t="shared" si="11"/>
        <v>93</v>
      </c>
      <c r="AO33" s="127">
        <f t="shared" si="12"/>
        <v>0</v>
      </c>
      <c r="AP33" s="127">
        <f t="shared" si="13"/>
        <v>0</v>
      </c>
      <c r="AQ33" s="127">
        <f t="shared" si="14"/>
        <v>0</v>
      </c>
      <c r="AR33" s="124">
        <v>0</v>
      </c>
      <c r="AS33" s="124">
        <v>13</v>
      </c>
      <c r="AT33" s="124">
        <v>0</v>
      </c>
      <c r="AU33" s="124">
        <v>10</v>
      </c>
      <c r="AV33" s="124">
        <v>0</v>
      </c>
      <c r="AW33" s="124">
        <v>15</v>
      </c>
      <c r="AX33" s="124">
        <v>0</v>
      </c>
      <c r="AY33" s="124">
        <v>0</v>
      </c>
      <c r="AZ33" s="124">
        <v>14</v>
      </c>
      <c r="BA33" s="124">
        <v>17</v>
      </c>
      <c r="BB33" s="124">
        <v>15</v>
      </c>
      <c r="BC33" s="124"/>
      <c r="BD33" s="49"/>
      <c r="BE33" s="127">
        <f t="shared" si="15"/>
        <v>84</v>
      </c>
      <c r="BF33" s="127">
        <f t="shared" si="16"/>
        <v>0</v>
      </c>
      <c r="BG33" s="127">
        <f t="shared" si="17"/>
        <v>0</v>
      </c>
      <c r="BH33" s="127">
        <f t="shared" si="18"/>
        <v>0</v>
      </c>
      <c r="BI33" s="59"/>
      <c r="BJ33" s="128"/>
    </row>
    <row r="34" spans="1:88" ht="13.5" customHeight="1">
      <c r="A34" s="49">
        <v>26</v>
      </c>
      <c r="B34" s="129" t="s">
        <v>166</v>
      </c>
      <c r="C34" s="126">
        <f t="shared" si="0"/>
        <v>330</v>
      </c>
      <c r="D34" s="126">
        <f t="shared" si="1"/>
        <v>119</v>
      </c>
      <c r="E34" s="126">
        <f t="shared" si="2"/>
        <v>119</v>
      </c>
      <c r="F34" s="126">
        <f t="shared" si="3"/>
        <v>129</v>
      </c>
      <c r="G34" s="126">
        <f t="shared" si="4"/>
        <v>129</v>
      </c>
      <c r="H34" s="126">
        <f t="shared" si="5"/>
        <v>82</v>
      </c>
      <c r="I34" s="126">
        <f t="shared" si="6"/>
        <v>82</v>
      </c>
      <c r="J34" s="124">
        <v>16</v>
      </c>
      <c r="K34" s="49">
        <v>14</v>
      </c>
      <c r="L34" s="49">
        <v>12</v>
      </c>
      <c r="M34" s="124">
        <v>0</v>
      </c>
      <c r="N34" s="49">
        <v>0</v>
      </c>
      <c r="O34" s="49">
        <v>0</v>
      </c>
      <c r="P34" s="124">
        <v>11</v>
      </c>
      <c r="Q34" s="52">
        <v>12</v>
      </c>
      <c r="R34" s="52">
        <v>15</v>
      </c>
      <c r="S34" s="52">
        <v>14</v>
      </c>
      <c r="T34" s="52">
        <v>12</v>
      </c>
      <c r="U34" s="52">
        <v>13</v>
      </c>
      <c r="V34" s="53"/>
      <c r="W34" s="127">
        <f>SUM(D34-X34)</f>
        <v>119</v>
      </c>
      <c r="X34" s="127">
        <f>SUM(Y34+Z34)</f>
        <v>0</v>
      </c>
      <c r="Y34" s="127">
        <f>SMALL(J34:U34,1)</f>
        <v>0</v>
      </c>
      <c r="Z34" s="127">
        <f>SMALL(J34:U34,2)</f>
        <v>0</v>
      </c>
      <c r="AA34" s="124">
        <v>13</v>
      </c>
      <c r="AB34" s="49">
        <v>10</v>
      </c>
      <c r="AC34" s="52">
        <v>17</v>
      </c>
      <c r="AD34" s="124">
        <v>0</v>
      </c>
      <c r="AE34" s="53">
        <v>0</v>
      </c>
      <c r="AF34" s="49">
        <v>17</v>
      </c>
      <c r="AG34" s="50">
        <v>17</v>
      </c>
      <c r="AH34" s="49">
        <v>9</v>
      </c>
      <c r="AI34" s="53">
        <v>11</v>
      </c>
      <c r="AJ34" s="52">
        <v>10</v>
      </c>
      <c r="AK34" s="49">
        <v>13</v>
      </c>
      <c r="AL34" s="49">
        <v>12</v>
      </c>
      <c r="AM34" s="50"/>
      <c r="AN34" s="127">
        <f t="shared" si="11"/>
        <v>129</v>
      </c>
      <c r="AO34" s="127">
        <f t="shared" si="12"/>
        <v>0</v>
      </c>
      <c r="AP34" s="127">
        <f t="shared" si="13"/>
        <v>0</v>
      </c>
      <c r="AQ34" s="127">
        <f t="shared" si="14"/>
        <v>0</v>
      </c>
      <c r="AR34" s="49">
        <v>0</v>
      </c>
      <c r="AS34" s="138">
        <v>14</v>
      </c>
      <c r="AT34" s="124">
        <v>12</v>
      </c>
      <c r="AU34" s="124">
        <v>10</v>
      </c>
      <c r="AV34" s="124">
        <v>0</v>
      </c>
      <c r="AW34" s="124">
        <v>0</v>
      </c>
      <c r="AX34" s="124">
        <v>16</v>
      </c>
      <c r="AY34" s="124">
        <v>15</v>
      </c>
      <c r="AZ34" s="124">
        <v>0</v>
      </c>
      <c r="BA34" s="124">
        <v>0</v>
      </c>
      <c r="BB34" s="124">
        <v>15</v>
      </c>
      <c r="BC34" s="124"/>
      <c r="BE34" s="124">
        <f t="shared" si="15"/>
        <v>82</v>
      </c>
      <c r="BF34" s="124">
        <f t="shared" si="16"/>
        <v>0</v>
      </c>
      <c r="BG34" s="124">
        <f t="shared" si="17"/>
        <v>0</v>
      </c>
      <c r="BH34" s="139">
        <f t="shared" si="18"/>
        <v>0</v>
      </c>
      <c r="BI34" s="50"/>
      <c r="BJ34" s="140"/>
    </row>
    <row r="35" spans="1:88" ht="13.5" customHeight="1">
      <c r="A35" s="49"/>
      <c r="B35" s="129"/>
      <c r="C35" s="126"/>
      <c r="D35" s="126"/>
      <c r="E35" s="126"/>
      <c r="F35" s="126"/>
      <c r="G35" s="126"/>
      <c r="H35" s="126"/>
      <c r="I35" s="126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50"/>
      <c r="V35" s="49"/>
      <c r="W35" s="124"/>
      <c r="X35" s="124"/>
      <c r="Y35" s="124"/>
      <c r="Z35" s="124"/>
      <c r="AA35" s="124"/>
      <c r="AB35" s="124"/>
      <c r="AC35" s="124"/>
      <c r="AD35" s="124"/>
      <c r="AE35" s="49"/>
      <c r="AF35" s="49"/>
      <c r="AG35" s="49"/>
      <c r="AH35" s="49"/>
      <c r="AI35" s="49"/>
      <c r="AJ35" s="49"/>
      <c r="AK35" s="49"/>
      <c r="AL35" s="49"/>
      <c r="AM35" s="50"/>
      <c r="AN35" s="124"/>
      <c r="AO35" s="124"/>
      <c r="AP35" s="124"/>
      <c r="AQ35" s="124"/>
      <c r="AR35" s="124"/>
      <c r="AS35" s="124"/>
      <c r="AT35" s="124"/>
      <c r="AU35" s="124"/>
      <c r="AV35" s="124"/>
      <c r="AW35" s="124"/>
      <c r="AX35" s="124"/>
      <c r="AY35" s="124"/>
      <c r="AZ35" s="124"/>
      <c r="BA35" s="124"/>
      <c r="BB35" s="124"/>
      <c r="BC35" s="124"/>
      <c r="BD35" s="49"/>
      <c r="BE35" s="124"/>
      <c r="BF35" s="124"/>
      <c r="BG35" s="124"/>
      <c r="BH35" s="124"/>
      <c r="BI35" s="59"/>
      <c r="BJ35" s="140"/>
    </row>
    <row r="36" spans="1:88" ht="13.5" customHeight="1">
      <c r="A36" s="49"/>
      <c r="B36" s="129"/>
      <c r="C36" s="126"/>
      <c r="D36" s="126"/>
      <c r="E36" s="126"/>
      <c r="F36" s="126"/>
      <c r="G36" s="126"/>
      <c r="H36" s="126"/>
      <c r="I36" s="126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50"/>
      <c r="V36" s="49"/>
      <c r="W36" s="124"/>
      <c r="X36" s="124"/>
      <c r="Y36" s="124"/>
      <c r="Z36" s="124"/>
      <c r="AA36" s="124"/>
      <c r="AB36" s="124"/>
      <c r="AC36" s="124"/>
      <c r="AD36" s="124"/>
      <c r="AE36" s="49"/>
      <c r="AF36" s="49"/>
      <c r="AG36" s="49"/>
      <c r="AH36" s="50"/>
      <c r="AI36" s="50"/>
      <c r="AJ36" s="50"/>
      <c r="AK36" s="50"/>
      <c r="AL36" s="50"/>
      <c r="AM36" s="50"/>
      <c r="AN36" s="124"/>
      <c r="AO36" s="124"/>
      <c r="AP36" s="124"/>
      <c r="AQ36" s="124"/>
      <c r="AR36" s="124"/>
      <c r="AS36" s="124"/>
      <c r="AT36" s="124"/>
      <c r="AU36" s="124"/>
      <c r="AV36" s="124"/>
      <c r="AW36" s="124"/>
      <c r="AX36" s="124"/>
      <c r="AY36" s="124"/>
      <c r="AZ36" s="124"/>
      <c r="BA36" s="124"/>
      <c r="BB36" s="124"/>
      <c r="BC36" s="124"/>
      <c r="BD36" s="49"/>
      <c r="BE36" s="124"/>
      <c r="BF36" s="124"/>
      <c r="BG36" s="124"/>
      <c r="BH36" s="124"/>
      <c r="BJ36" s="140"/>
    </row>
    <row r="37" spans="1:88" ht="13.5" customHeight="1">
      <c r="A37" s="49"/>
      <c r="B37" s="137"/>
      <c r="C37" s="126"/>
      <c r="D37" s="126"/>
      <c r="E37" s="126"/>
      <c r="F37" s="126"/>
      <c r="G37" s="126"/>
      <c r="H37" s="126"/>
      <c r="I37" s="126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50"/>
      <c r="V37" s="49"/>
      <c r="W37" s="124"/>
      <c r="X37" s="124"/>
      <c r="Y37" s="124"/>
      <c r="Z37" s="124"/>
      <c r="AA37" s="124"/>
      <c r="AB37" s="124"/>
      <c r="AC37" s="124"/>
      <c r="AD37" s="124"/>
      <c r="AE37" s="49"/>
      <c r="AF37" s="49"/>
      <c r="AG37" s="49"/>
      <c r="AH37" s="50"/>
      <c r="AI37" s="50"/>
      <c r="AJ37" s="50"/>
      <c r="AK37" s="50"/>
      <c r="AL37" s="50"/>
      <c r="AM37" s="50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49"/>
      <c r="BE37" s="124"/>
      <c r="BF37" s="124"/>
      <c r="BG37" s="124"/>
      <c r="BH37" s="139"/>
      <c r="BI37" s="59"/>
      <c r="BJ37" s="140"/>
    </row>
    <row r="38" spans="1:88" ht="13.5" customHeight="1">
      <c r="A38" s="49"/>
      <c r="B38" s="137"/>
      <c r="C38" s="126"/>
      <c r="D38" s="126"/>
      <c r="E38" s="126"/>
      <c r="F38" s="126"/>
      <c r="G38" s="126"/>
      <c r="H38" s="126"/>
      <c r="I38" s="126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50"/>
      <c r="V38" s="49"/>
      <c r="W38" s="124"/>
      <c r="X38" s="124"/>
      <c r="Y38" s="124"/>
      <c r="Z38" s="124"/>
      <c r="AA38" s="124"/>
      <c r="AB38" s="124"/>
      <c r="AC38" s="124"/>
      <c r="AD38" s="124"/>
      <c r="AE38" s="49"/>
      <c r="AF38" s="49"/>
      <c r="AG38" s="49"/>
      <c r="AH38" s="49"/>
      <c r="AI38" s="49"/>
      <c r="AJ38" s="49"/>
      <c r="AK38" s="49"/>
      <c r="AL38" s="49"/>
      <c r="AM38" s="50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49"/>
      <c r="BE38" s="124"/>
      <c r="BF38" s="124"/>
      <c r="BG38" s="124"/>
      <c r="BH38" s="124"/>
      <c r="BI38" s="50"/>
      <c r="BJ38" s="128"/>
    </row>
    <row r="39" spans="1:88" ht="13.5" customHeight="1">
      <c r="A39" s="49"/>
      <c r="B39" s="141"/>
      <c r="C39" s="126"/>
      <c r="D39" s="126"/>
      <c r="E39" s="126"/>
      <c r="F39" s="126"/>
      <c r="G39" s="126"/>
      <c r="H39" s="126"/>
      <c r="I39" s="126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50"/>
      <c r="V39" s="49"/>
      <c r="W39" s="124"/>
      <c r="X39" s="124"/>
      <c r="Y39" s="124"/>
      <c r="Z39" s="124"/>
      <c r="AA39" s="124"/>
      <c r="AB39" s="124"/>
      <c r="AC39" s="124"/>
      <c r="AD39" s="124"/>
      <c r="AF39" s="49"/>
      <c r="AG39" s="49"/>
      <c r="AH39" s="49"/>
      <c r="AI39" s="49"/>
      <c r="AJ39" s="49"/>
      <c r="AK39" s="49"/>
      <c r="AL39" s="49"/>
      <c r="AM39" s="50"/>
      <c r="AN39" s="124"/>
      <c r="AO39" s="124"/>
      <c r="AP39" s="124"/>
      <c r="AQ39" s="124"/>
      <c r="AR39" s="124"/>
      <c r="AS39" s="124"/>
      <c r="AT39" s="124"/>
      <c r="AU39" s="124"/>
      <c r="AV39" s="124"/>
      <c r="AW39" s="124"/>
      <c r="AX39" s="124"/>
      <c r="AY39" s="124"/>
      <c r="AZ39" s="124"/>
      <c r="BA39" s="124"/>
      <c r="BB39" s="124"/>
      <c r="BC39" s="124"/>
      <c r="BD39" s="49"/>
      <c r="BE39" s="124"/>
      <c r="BF39" s="124"/>
      <c r="BG39" s="124"/>
      <c r="BH39" s="139"/>
      <c r="BI39" s="59"/>
      <c r="BJ39" s="128"/>
    </row>
    <row r="40" spans="1:88" ht="13.5" customHeight="1">
      <c r="A40" s="49"/>
      <c r="B40" s="141"/>
      <c r="C40" s="126"/>
      <c r="D40" s="126"/>
      <c r="E40" s="126"/>
      <c r="F40" s="126"/>
      <c r="G40" s="126"/>
      <c r="H40" s="126"/>
      <c r="I40" s="126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50"/>
      <c r="V40" s="49"/>
      <c r="W40" s="124"/>
      <c r="X40" s="124"/>
      <c r="Y40" s="124"/>
      <c r="Z40" s="124"/>
      <c r="AA40" s="124"/>
      <c r="AB40" s="124"/>
      <c r="AC40" s="124"/>
      <c r="AD40" s="124"/>
      <c r="AF40" s="49"/>
      <c r="AG40" s="49"/>
      <c r="AH40" s="49"/>
      <c r="AI40" s="49"/>
      <c r="AJ40" s="49"/>
      <c r="AK40" s="49"/>
      <c r="AL40" s="49"/>
      <c r="AM40" s="50"/>
      <c r="AN40" s="124"/>
      <c r="AO40" s="124"/>
      <c r="AP40" s="124"/>
      <c r="AQ40" s="124"/>
      <c r="AR40" s="124"/>
      <c r="AS40" s="124"/>
      <c r="AT40" s="124"/>
      <c r="AU40" s="124"/>
      <c r="AV40" s="124"/>
      <c r="AW40" s="124"/>
      <c r="AX40" s="124"/>
      <c r="AY40" s="124"/>
      <c r="AZ40" s="124"/>
      <c r="BA40" s="124"/>
      <c r="BB40" s="124"/>
      <c r="BC40" s="124"/>
      <c r="BE40" s="124"/>
      <c r="BF40" s="124"/>
      <c r="BG40" s="124"/>
      <c r="BH40" s="139"/>
    </row>
    <row r="41" spans="1:88" ht="13.5" customHeight="1">
      <c r="A41" s="49"/>
      <c r="D41" s="118"/>
      <c r="G41" s="126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BD41" s="49"/>
      <c r="BE41" s="124"/>
      <c r="BF41" s="124"/>
      <c r="BG41" s="124"/>
      <c r="BH41" s="139"/>
      <c r="BI41" s="50"/>
      <c r="BJ41" s="128"/>
    </row>
    <row r="42" spans="1:88" ht="14.25">
      <c r="A42" s="49"/>
      <c r="B42" s="129"/>
      <c r="C42" s="126"/>
      <c r="D42" s="126"/>
      <c r="E42" s="126"/>
      <c r="F42" s="126"/>
      <c r="G42" s="126"/>
      <c r="H42" s="126"/>
      <c r="I42" s="126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50"/>
      <c r="V42" s="5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49"/>
      <c r="AK42" s="49"/>
      <c r="AL42" s="49"/>
      <c r="AM42" s="50"/>
      <c r="AN42" s="124"/>
      <c r="AO42" s="124"/>
      <c r="AP42" s="124"/>
      <c r="AQ42" s="124"/>
      <c r="AR42" s="124"/>
      <c r="AS42" s="124"/>
      <c r="AT42" s="124"/>
      <c r="AU42" s="124"/>
      <c r="AV42" s="124"/>
      <c r="AW42" s="124"/>
      <c r="AX42" s="124"/>
      <c r="AY42" s="124"/>
      <c r="AZ42" s="124"/>
      <c r="BA42" s="124"/>
      <c r="BB42" s="124"/>
      <c r="BC42" s="124"/>
      <c r="BD42" s="49"/>
      <c r="BE42" s="124"/>
      <c r="BF42" s="124"/>
      <c r="BG42" s="124"/>
      <c r="BH42" s="124"/>
      <c r="BI42" s="59"/>
    </row>
    <row r="43" spans="1:88" ht="14.25">
      <c r="A43" s="49"/>
      <c r="B43" s="129"/>
      <c r="C43" s="126"/>
      <c r="D43" s="126"/>
      <c r="E43" s="126"/>
      <c r="F43" s="126"/>
      <c r="G43" s="126"/>
      <c r="H43" s="126"/>
      <c r="I43" s="126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50"/>
      <c r="V43" s="5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49"/>
      <c r="AK43" s="49"/>
      <c r="AL43" s="49"/>
      <c r="AM43" s="50"/>
      <c r="AN43" s="124"/>
      <c r="AO43" s="124"/>
      <c r="AP43" s="124"/>
      <c r="AQ43" s="124"/>
      <c r="AR43" s="124"/>
      <c r="AS43" s="124"/>
      <c r="AT43" s="124"/>
      <c r="AU43" s="124"/>
      <c r="AV43" s="124"/>
      <c r="AW43" s="124"/>
      <c r="AX43" s="124"/>
      <c r="AY43" s="124"/>
      <c r="AZ43" s="124"/>
      <c r="BA43" s="124"/>
      <c r="BB43" s="124"/>
      <c r="BC43" s="124"/>
      <c r="BD43" s="49"/>
      <c r="BE43" s="124"/>
      <c r="BF43" s="124"/>
      <c r="BG43" s="124"/>
      <c r="BH43" s="124"/>
      <c r="BI43" s="59"/>
    </row>
    <row r="44" spans="1:88" ht="8.1" customHeight="1">
      <c r="A44" s="49"/>
      <c r="B44" s="133"/>
      <c r="C44" s="126"/>
      <c r="D44" s="126"/>
      <c r="E44" s="126"/>
      <c r="F44" s="126"/>
      <c r="G44" s="126"/>
      <c r="H44" s="126"/>
      <c r="I44" s="126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50"/>
      <c r="V44" s="5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49"/>
      <c r="AK44" s="49"/>
      <c r="AL44" s="49"/>
      <c r="AM44" s="50"/>
      <c r="AN44" s="124"/>
      <c r="AO44" s="124"/>
      <c r="AP44" s="124"/>
      <c r="AQ44" s="124"/>
      <c r="AR44" s="124"/>
      <c r="AS44" s="124"/>
      <c r="AT44" s="124"/>
      <c r="AU44" s="124"/>
      <c r="AV44" s="124"/>
      <c r="AW44" s="124"/>
      <c r="AX44" s="124"/>
      <c r="AY44" s="124"/>
      <c r="AZ44" s="124"/>
      <c r="BA44" s="124"/>
      <c r="BB44" s="124"/>
      <c r="BC44" s="124"/>
      <c r="BD44" s="49"/>
      <c r="BE44" s="124"/>
      <c r="BF44" s="124"/>
      <c r="BG44" s="124"/>
      <c r="BH44" s="124"/>
      <c r="BI44" s="59"/>
      <c r="BJ44" s="133"/>
    </row>
    <row r="45" spans="1:88" ht="12" customHeight="1">
      <c r="A45" s="59"/>
      <c r="B45" s="143"/>
      <c r="C45" s="126"/>
      <c r="D45" s="60"/>
      <c r="E45" s="126"/>
      <c r="F45" s="126"/>
      <c r="G45" s="126"/>
      <c r="H45" s="126"/>
      <c r="I45" s="126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50"/>
      <c r="V45" s="50"/>
      <c r="W45" s="135"/>
      <c r="X45" s="135"/>
      <c r="Y45" s="135"/>
      <c r="Z45" s="135"/>
      <c r="AA45" s="135"/>
      <c r="AB45" s="135"/>
      <c r="AC45" s="135"/>
      <c r="AD45" s="135"/>
      <c r="AE45" s="130"/>
      <c r="AF45" s="130"/>
      <c r="AG45" s="130"/>
      <c r="AH45" s="130"/>
      <c r="AI45" s="130"/>
      <c r="AJ45" s="49"/>
      <c r="AK45" s="49"/>
      <c r="AL45" s="49"/>
      <c r="AM45" s="50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95"/>
      <c r="BC45" s="95"/>
      <c r="BD45" s="49"/>
      <c r="BE45" s="95"/>
      <c r="BF45" s="95"/>
      <c r="BG45" s="95"/>
      <c r="BH45" s="95"/>
      <c r="BI45" s="134"/>
      <c r="BJ45" s="144"/>
    </row>
    <row r="46" spans="1:88" ht="12" customHeight="1">
      <c r="A46" s="59"/>
      <c r="B46" s="143"/>
      <c r="C46" s="145"/>
      <c r="D46" s="60"/>
      <c r="E46" s="126"/>
      <c r="F46" s="126"/>
      <c r="G46" s="126"/>
      <c r="H46" s="126"/>
      <c r="I46" s="126"/>
      <c r="J46" s="51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3"/>
      <c r="V46" s="53"/>
      <c r="W46" s="135"/>
      <c r="X46" s="135"/>
      <c r="Y46" s="135"/>
      <c r="Z46" s="135"/>
      <c r="AA46" s="135"/>
      <c r="AB46" s="135"/>
      <c r="AC46" s="135"/>
      <c r="AD46" s="135"/>
      <c r="AE46" s="146"/>
      <c r="AF46" s="146"/>
      <c r="AG46" s="146"/>
      <c r="AH46" s="146"/>
      <c r="AI46" s="146"/>
      <c r="AJ46" s="52"/>
      <c r="AK46" s="52"/>
      <c r="AL46" s="52"/>
      <c r="AM46" s="54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52"/>
      <c r="BE46" s="95"/>
      <c r="BF46" s="95"/>
      <c r="BG46" s="95"/>
      <c r="BH46" s="95"/>
      <c r="BI46" s="134"/>
      <c r="BJ46" s="144"/>
    </row>
    <row r="47" spans="1:88" ht="6" customHeight="1">
      <c r="A47" s="59"/>
      <c r="B47" s="133"/>
      <c r="C47" s="126"/>
      <c r="D47" s="126"/>
      <c r="E47" s="126"/>
      <c r="F47" s="126"/>
      <c r="G47" s="126"/>
      <c r="H47" s="50"/>
      <c r="I47" s="126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50"/>
      <c r="V47" s="5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49"/>
      <c r="AK47" s="49"/>
      <c r="AL47" s="49"/>
      <c r="AM47" s="50"/>
      <c r="AN47" s="124"/>
      <c r="AO47" s="124"/>
      <c r="AP47" s="124"/>
      <c r="AQ47" s="124"/>
      <c r="AR47" s="124"/>
      <c r="AS47" s="124"/>
      <c r="AT47" s="124"/>
      <c r="AU47" s="124"/>
      <c r="AV47" s="124"/>
      <c r="AW47" s="124"/>
      <c r="AX47" s="124"/>
      <c r="AY47" s="124"/>
      <c r="AZ47" s="124"/>
      <c r="BA47" s="124"/>
      <c r="BB47" s="124"/>
      <c r="BC47" s="124"/>
      <c r="BD47" s="49"/>
      <c r="BE47" s="124"/>
      <c r="BF47" s="124"/>
      <c r="BG47" s="124"/>
      <c r="BH47" s="124"/>
      <c r="BI47" s="134"/>
      <c r="BJ47" s="147"/>
    </row>
    <row r="48" spans="1:88" ht="12" customHeight="1">
      <c r="A48" s="49"/>
      <c r="B48" s="148"/>
      <c r="C48" s="126"/>
      <c r="D48" s="126"/>
      <c r="E48" s="126"/>
      <c r="F48" s="126"/>
      <c r="G48" s="126"/>
      <c r="H48" s="126"/>
      <c r="I48" s="126"/>
      <c r="J48" s="122"/>
      <c r="K48" s="122"/>
      <c r="L48" s="122"/>
      <c r="M48" s="122"/>
      <c r="N48" s="122"/>
      <c r="O48" s="122"/>
      <c r="P48" s="122"/>
      <c r="Q48" s="122"/>
      <c r="R48" s="122"/>
      <c r="S48" s="49"/>
      <c r="T48" s="49"/>
      <c r="U48" s="50"/>
      <c r="V48" s="50"/>
      <c r="W48" s="130"/>
      <c r="X48" s="130"/>
      <c r="Y48" s="130"/>
      <c r="Z48" s="130"/>
      <c r="AA48" s="130"/>
      <c r="AB48" s="130"/>
      <c r="AC48" s="130"/>
      <c r="AD48" s="130"/>
      <c r="AE48" s="130"/>
      <c r="AF48" s="149"/>
      <c r="AG48" s="149"/>
      <c r="AH48" s="149"/>
      <c r="AI48" s="149"/>
      <c r="AJ48" s="150"/>
      <c r="AK48" s="150"/>
      <c r="AL48" s="150"/>
      <c r="AM48" s="50"/>
      <c r="AN48" s="124"/>
      <c r="AO48" s="124"/>
      <c r="AP48" s="124"/>
      <c r="AQ48" s="124"/>
      <c r="AR48" s="124"/>
      <c r="AS48" s="124"/>
      <c r="AT48" s="124"/>
      <c r="AU48" s="124"/>
      <c r="AV48" s="124"/>
      <c r="AW48" s="124"/>
      <c r="AX48" s="124"/>
      <c r="AY48" s="124"/>
      <c r="AZ48" s="124"/>
      <c r="BA48" s="124"/>
      <c r="BB48" s="124"/>
      <c r="BC48" s="124"/>
      <c r="BD48" s="124"/>
      <c r="BE48" s="124"/>
      <c r="BF48" s="124"/>
      <c r="BG48" s="124"/>
      <c r="BH48" s="124"/>
      <c r="BI48" s="151"/>
      <c r="BJ48" s="152"/>
      <c r="BK48" s="94"/>
      <c r="BL48" s="94"/>
      <c r="BM48" s="94"/>
      <c r="BN48" s="94"/>
      <c r="BO48" s="94"/>
      <c r="BP48" s="94"/>
      <c r="BQ48" s="94"/>
      <c r="BR48" s="94"/>
      <c r="BS48" s="94"/>
      <c r="BT48" s="94"/>
      <c r="BU48" s="94"/>
      <c r="BV48" s="94"/>
      <c r="BW48" s="94"/>
      <c r="BX48" s="94"/>
      <c r="BY48" s="94"/>
      <c r="BZ48" s="94"/>
      <c r="CA48" s="94"/>
      <c r="CB48" s="94"/>
      <c r="CC48" s="94"/>
      <c r="CD48" s="94"/>
      <c r="CE48" s="94"/>
      <c r="CF48" s="94"/>
      <c r="CG48" s="94"/>
      <c r="CH48" s="94"/>
      <c r="CI48" s="94"/>
      <c r="CJ48" s="94"/>
    </row>
    <row r="49" spans="1:88">
      <c r="F49" s="126"/>
      <c r="G49" s="126"/>
      <c r="H49" s="126"/>
      <c r="I49" s="126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50"/>
      <c r="V49" s="50"/>
      <c r="W49" s="130"/>
      <c r="X49" s="130"/>
      <c r="Y49" s="130"/>
      <c r="Z49" s="130"/>
      <c r="AA49" s="130"/>
      <c r="AB49" s="130"/>
      <c r="AC49" s="130"/>
      <c r="AD49" s="130"/>
      <c r="AE49" s="130"/>
      <c r="AF49" s="149"/>
      <c r="AG49" s="149"/>
      <c r="AH49" s="149"/>
      <c r="AI49" s="149"/>
      <c r="AJ49" s="150"/>
      <c r="AK49" s="150"/>
      <c r="AL49" s="150"/>
      <c r="AM49" s="50"/>
      <c r="AN49" s="124"/>
      <c r="AO49" s="124"/>
      <c r="AP49" s="124"/>
      <c r="AQ49" s="124"/>
      <c r="AR49" s="124"/>
      <c r="AS49" s="124"/>
      <c r="AT49" s="124"/>
      <c r="AU49" s="124"/>
      <c r="AV49" s="124"/>
      <c r="AW49" s="124"/>
      <c r="AX49" s="124"/>
      <c r="AY49" s="124"/>
      <c r="AZ49" s="124"/>
      <c r="BA49" s="124"/>
      <c r="BB49" s="124"/>
      <c r="BC49" s="124"/>
      <c r="BD49" s="124"/>
      <c r="BE49" s="124"/>
      <c r="BF49" s="124"/>
      <c r="BG49" s="124"/>
      <c r="BH49" s="124"/>
      <c r="BI49" s="151"/>
      <c r="BJ49" s="152"/>
      <c r="BK49" s="94"/>
      <c r="BL49" s="94"/>
      <c r="BM49" s="94"/>
      <c r="BN49" s="94"/>
      <c r="BO49" s="94"/>
      <c r="BP49" s="94"/>
      <c r="BQ49" s="94"/>
      <c r="BR49" s="94"/>
      <c r="BS49" s="94"/>
      <c r="BT49" s="94"/>
      <c r="BU49" s="94"/>
      <c r="BV49" s="94"/>
      <c r="BW49" s="94"/>
      <c r="BX49" s="94"/>
      <c r="BY49" s="94"/>
      <c r="BZ49" s="94"/>
      <c r="CA49" s="94"/>
      <c r="CB49" s="94"/>
      <c r="CC49" s="94"/>
      <c r="CD49" s="94"/>
      <c r="CE49" s="94"/>
      <c r="CF49" s="94"/>
      <c r="CG49" s="94"/>
      <c r="CH49" s="94"/>
      <c r="CI49" s="94"/>
      <c r="CJ49" s="94"/>
    </row>
    <row r="50" spans="1:88" ht="12" customHeight="1">
      <c r="A50" s="49"/>
      <c r="B50" s="148"/>
      <c r="C50" s="126"/>
      <c r="D50" s="126"/>
      <c r="E50" s="126"/>
      <c r="F50" s="126"/>
      <c r="G50" s="126"/>
      <c r="H50" s="126"/>
      <c r="I50" s="126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50"/>
      <c r="V50" s="5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50"/>
      <c r="AK50" s="50"/>
      <c r="AL50" s="50"/>
      <c r="AM50" s="50"/>
      <c r="AN50" s="124"/>
      <c r="AO50" s="124"/>
      <c r="AP50" s="124"/>
      <c r="AQ50" s="124"/>
      <c r="AR50" s="124"/>
      <c r="AS50" s="124"/>
      <c r="AT50" s="124"/>
      <c r="AU50" s="124"/>
      <c r="AV50" s="124"/>
      <c r="AW50" s="124"/>
      <c r="AX50" s="124"/>
      <c r="AY50" s="124"/>
      <c r="AZ50" s="124"/>
      <c r="BA50" s="124"/>
      <c r="BB50" s="124"/>
      <c r="BC50" s="124"/>
      <c r="BD50" s="124"/>
      <c r="BE50" s="124"/>
      <c r="BF50" s="124"/>
      <c r="BG50" s="124"/>
      <c r="BH50" s="124"/>
      <c r="BI50" s="130"/>
      <c r="BJ50" s="152"/>
      <c r="BK50" s="94"/>
      <c r="BL50" s="94"/>
      <c r="BM50" s="94"/>
      <c r="BN50" s="94"/>
      <c r="BO50" s="94"/>
      <c r="BP50" s="94"/>
      <c r="BQ50" s="94"/>
      <c r="BR50" s="94"/>
      <c r="BS50" s="94"/>
      <c r="BT50" s="94"/>
      <c r="BU50" s="94"/>
      <c r="BV50" s="94"/>
      <c r="BW50" s="94"/>
      <c r="BX50" s="94"/>
      <c r="BY50" s="94"/>
      <c r="BZ50" s="94"/>
      <c r="CA50" s="94"/>
      <c r="CB50" s="94"/>
      <c r="CC50" s="94"/>
      <c r="CD50" s="94"/>
      <c r="CE50" s="94"/>
      <c r="CF50" s="94"/>
      <c r="CG50" s="94"/>
      <c r="CH50" s="94"/>
      <c r="CI50" s="94"/>
      <c r="CJ50" s="94"/>
    </row>
    <row r="51" spans="1:88" ht="12.75" customHeight="1">
      <c r="A51" s="49"/>
      <c r="B51" s="133"/>
      <c r="C51" s="126"/>
      <c r="D51" s="126"/>
      <c r="E51" s="126"/>
      <c r="F51" s="126"/>
      <c r="G51" s="126"/>
      <c r="H51" s="126"/>
      <c r="I51" s="126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50"/>
      <c r="V51" s="5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  <c r="AJ51" s="50"/>
      <c r="AK51" s="50"/>
      <c r="AL51" s="50"/>
      <c r="AM51" s="50"/>
      <c r="AN51" s="124"/>
      <c r="AO51" s="124"/>
      <c r="AP51" s="124"/>
      <c r="AQ51" s="124"/>
      <c r="AR51" s="124"/>
      <c r="AS51" s="124"/>
      <c r="AT51" s="124"/>
      <c r="AU51" s="124"/>
      <c r="AV51" s="124"/>
      <c r="AW51" s="124"/>
      <c r="AX51" s="124"/>
      <c r="AY51" s="124"/>
      <c r="AZ51" s="124"/>
      <c r="BA51" s="124"/>
      <c r="BB51" s="124"/>
      <c r="BC51" s="124"/>
      <c r="BD51" s="124"/>
      <c r="BE51" s="124"/>
      <c r="BF51" s="124"/>
      <c r="BG51" s="124"/>
      <c r="BH51" s="124"/>
      <c r="BI51" s="130"/>
      <c r="BJ51" s="152"/>
      <c r="BK51" s="94"/>
      <c r="BL51" s="94"/>
      <c r="BM51" s="94"/>
      <c r="BN51" s="94"/>
      <c r="BO51" s="94"/>
      <c r="BP51" s="94"/>
      <c r="BQ51" s="94"/>
      <c r="BR51" s="94"/>
      <c r="BS51" s="94"/>
      <c r="BT51" s="94"/>
      <c r="BU51" s="94"/>
      <c r="BV51" s="94"/>
      <c r="BW51" s="94"/>
      <c r="BX51" s="94"/>
      <c r="BY51" s="94"/>
      <c r="BZ51" s="94"/>
      <c r="CA51" s="94"/>
      <c r="CB51" s="94"/>
      <c r="CC51" s="94"/>
      <c r="CD51" s="94"/>
      <c r="CE51" s="94"/>
      <c r="CF51" s="94"/>
      <c r="CG51" s="94"/>
      <c r="CH51" s="94"/>
      <c r="CI51" s="94"/>
      <c r="CJ51" s="94"/>
    </row>
    <row r="52" spans="1:88" ht="12.75" customHeight="1">
      <c r="A52" s="49"/>
      <c r="B52" s="133"/>
      <c r="C52" s="126"/>
      <c r="D52" s="126"/>
      <c r="E52" s="126"/>
      <c r="F52" s="126"/>
      <c r="G52" s="126"/>
      <c r="H52" s="126"/>
      <c r="I52" s="126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50"/>
      <c r="V52" s="50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H52" s="130"/>
      <c r="AI52" s="130"/>
      <c r="AJ52" s="50"/>
      <c r="AK52" s="50"/>
      <c r="AL52" s="50"/>
      <c r="AM52" s="50"/>
      <c r="AN52" s="124"/>
      <c r="AO52" s="124"/>
      <c r="AP52" s="124"/>
      <c r="AQ52" s="124"/>
      <c r="AR52" s="124"/>
      <c r="AS52" s="124"/>
      <c r="AT52" s="124"/>
      <c r="AU52" s="124"/>
      <c r="AV52" s="124"/>
      <c r="AW52" s="124"/>
      <c r="AX52" s="124"/>
      <c r="AY52" s="124"/>
      <c r="AZ52" s="124"/>
      <c r="BA52" s="124"/>
      <c r="BB52" s="124"/>
      <c r="BC52" s="124"/>
      <c r="BD52" s="124"/>
      <c r="BE52" s="124"/>
      <c r="BF52" s="124"/>
      <c r="BG52" s="124"/>
      <c r="BH52" s="124"/>
      <c r="BI52" s="130"/>
      <c r="BJ52" s="152"/>
      <c r="BK52" s="94"/>
      <c r="BL52" s="94"/>
      <c r="BM52" s="94"/>
      <c r="BN52" s="94"/>
      <c r="BO52" s="94"/>
      <c r="BP52" s="94"/>
      <c r="BQ52" s="94"/>
      <c r="BR52" s="94"/>
      <c r="BS52" s="94"/>
      <c r="BT52" s="94"/>
      <c r="BU52" s="94"/>
      <c r="BV52" s="94"/>
      <c r="BW52" s="94"/>
      <c r="BX52" s="94"/>
      <c r="BY52" s="94"/>
      <c r="BZ52" s="94"/>
      <c r="CA52" s="94"/>
      <c r="CB52" s="94"/>
      <c r="CC52" s="94"/>
      <c r="CD52" s="94"/>
      <c r="CE52" s="94"/>
      <c r="CF52" s="94"/>
      <c r="CG52" s="94"/>
      <c r="CH52" s="94"/>
      <c r="CI52" s="94"/>
      <c r="CJ52" s="94"/>
    </row>
    <row r="53" spans="1:88" ht="12.75" customHeight="1">
      <c r="A53" s="49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  <c r="BM53" s="94"/>
      <c r="BN53" s="94"/>
      <c r="BO53" s="94"/>
      <c r="BP53" s="94"/>
      <c r="BQ53" s="94"/>
      <c r="BR53" s="94"/>
      <c r="BS53" s="94"/>
      <c r="BT53" s="94"/>
      <c r="BU53" s="94"/>
      <c r="BV53" s="94"/>
      <c r="BW53" s="94"/>
      <c r="BX53" s="94"/>
      <c r="BY53" s="94"/>
      <c r="BZ53" s="94"/>
      <c r="CA53" s="94"/>
      <c r="CB53" s="94"/>
      <c r="CC53" s="94"/>
      <c r="CD53" s="94"/>
      <c r="CE53" s="94"/>
      <c r="CF53" s="94"/>
      <c r="CG53" s="94"/>
      <c r="CH53" s="94"/>
      <c r="CI53" s="94"/>
      <c r="CJ53" s="94"/>
    </row>
    <row r="54" spans="1:88" ht="12.75" customHeight="1">
      <c r="A54" s="122"/>
      <c r="B54" s="153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71"/>
      <c r="V54" s="71"/>
      <c r="W54" s="122"/>
      <c r="X54" s="122"/>
      <c r="Y54" s="122"/>
      <c r="Z54" s="122"/>
      <c r="AA54" s="122"/>
      <c r="AB54" s="122"/>
      <c r="AC54" s="122"/>
      <c r="AD54" s="122"/>
      <c r="AE54" s="122"/>
      <c r="AF54" s="122"/>
      <c r="AG54" s="122"/>
      <c r="AH54" s="122"/>
      <c r="AI54" s="122"/>
      <c r="AJ54" s="122"/>
      <c r="AK54" s="122"/>
      <c r="AL54" s="122"/>
      <c r="AM54" s="71"/>
      <c r="AN54" s="151"/>
      <c r="AO54" s="151"/>
      <c r="AP54" s="151"/>
      <c r="AQ54" s="151"/>
      <c r="AR54" s="151"/>
      <c r="AS54" s="151"/>
      <c r="AT54" s="151"/>
      <c r="AU54" s="151"/>
      <c r="AV54" s="151"/>
      <c r="AW54" s="151"/>
      <c r="AX54" s="151"/>
      <c r="AY54" s="151"/>
      <c r="AZ54" s="151"/>
      <c r="BA54" s="151"/>
      <c r="BB54" s="151"/>
      <c r="BC54" s="151"/>
      <c r="BD54" s="151"/>
      <c r="BE54" s="151"/>
      <c r="BF54" s="151"/>
      <c r="BG54" s="151"/>
      <c r="BH54" s="151"/>
      <c r="BI54" s="151"/>
      <c r="BJ54" s="154"/>
      <c r="BK54" s="155"/>
      <c r="BL54" s="94"/>
      <c r="BM54" s="94"/>
      <c r="BN54" s="94"/>
      <c r="BO54" s="94"/>
      <c r="BP54" s="94"/>
      <c r="BQ54" s="94"/>
      <c r="BR54" s="94"/>
      <c r="BS54" s="94"/>
      <c r="BT54" s="94"/>
      <c r="BU54" s="94"/>
      <c r="BV54" s="94"/>
      <c r="BW54" s="94"/>
      <c r="BX54" s="94"/>
      <c r="BY54" s="94"/>
      <c r="BZ54" s="94"/>
      <c r="CA54" s="94"/>
      <c r="CB54" s="94"/>
      <c r="CC54" s="94"/>
      <c r="CD54" s="94"/>
      <c r="CE54" s="94"/>
      <c r="CF54" s="94"/>
      <c r="CG54" s="94"/>
      <c r="CH54" s="94"/>
      <c r="CI54" s="94"/>
      <c r="CJ54" s="94"/>
    </row>
    <row r="55" spans="1:88" ht="12.75" customHeight="1">
      <c r="A55" s="122"/>
      <c r="B55" s="153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71"/>
      <c r="V55" s="71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  <c r="AI55" s="122"/>
      <c r="AJ55" s="122"/>
      <c r="AK55" s="122"/>
      <c r="AL55" s="122"/>
      <c r="AM55" s="71"/>
      <c r="AN55" s="151"/>
      <c r="AO55" s="151"/>
      <c r="AP55" s="151"/>
      <c r="AQ55" s="151"/>
      <c r="AR55" s="151"/>
      <c r="AS55" s="151"/>
      <c r="AT55" s="151"/>
      <c r="AU55" s="151"/>
      <c r="AV55" s="151"/>
      <c r="AW55" s="151"/>
      <c r="AX55" s="151"/>
      <c r="AY55" s="151"/>
      <c r="AZ55" s="151"/>
      <c r="BA55" s="151"/>
      <c r="BB55" s="151"/>
      <c r="BC55" s="151"/>
      <c r="BD55" s="151"/>
      <c r="BE55" s="151"/>
      <c r="BF55" s="151"/>
      <c r="BG55" s="151"/>
      <c r="BH55" s="151"/>
      <c r="BI55" s="151"/>
      <c r="BJ55" s="151"/>
      <c r="BK55" s="94"/>
      <c r="BL55" s="94"/>
      <c r="BM55" s="94"/>
      <c r="BN55" s="94"/>
      <c r="BO55" s="94"/>
      <c r="BP55" s="94"/>
      <c r="BQ55" s="94"/>
      <c r="BR55" s="94"/>
      <c r="BS55" s="94"/>
      <c r="BT55" s="94"/>
      <c r="BU55" s="94"/>
      <c r="BV55" s="94"/>
      <c r="BW55" s="94"/>
      <c r="BX55" s="94"/>
      <c r="BY55" s="94"/>
      <c r="BZ55" s="94"/>
      <c r="CA55" s="94"/>
      <c r="CB55" s="94"/>
      <c r="CC55" s="94"/>
      <c r="CD55" s="94"/>
      <c r="CE55" s="94"/>
      <c r="CF55" s="94"/>
      <c r="CG55" s="94"/>
      <c r="CH55" s="94"/>
      <c r="CI55" s="94"/>
      <c r="CJ55" s="94"/>
    </row>
    <row r="56" spans="1:88">
      <c r="A56" s="49"/>
      <c r="B56" s="128"/>
      <c r="C56" s="126"/>
      <c r="D56" s="126"/>
      <c r="E56" s="126"/>
      <c r="F56" s="126"/>
      <c r="G56" s="126"/>
      <c r="H56" s="126"/>
      <c r="I56" s="126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50"/>
      <c r="V56" s="50"/>
      <c r="W56" s="124"/>
      <c r="X56" s="124"/>
      <c r="Y56" s="124"/>
      <c r="Z56" s="124"/>
      <c r="AA56" s="124"/>
      <c r="AB56" s="124"/>
      <c r="AC56" s="124"/>
      <c r="AD56" s="124"/>
      <c r="AE56" s="50"/>
      <c r="AF56" s="49"/>
      <c r="AG56" s="49"/>
      <c r="AH56" s="49"/>
      <c r="AI56" s="49"/>
      <c r="AJ56" s="49"/>
      <c r="AK56" s="49"/>
      <c r="AL56" s="49"/>
      <c r="AM56" s="50"/>
      <c r="AN56" s="124"/>
      <c r="AO56" s="124"/>
      <c r="AP56" s="124"/>
      <c r="AQ56" s="124"/>
      <c r="AR56" s="124"/>
      <c r="AS56" s="124"/>
      <c r="AT56" s="124"/>
      <c r="AU56" s="124"/>
      <c r="AV56" s="124"/>
      <c r="AW56" s="124"/>
      <c r="AX56" s="124"/>
      <c r="AY56" s="124"/>
      <c r="AZ56" s="124"/>
      <c r="BA56" s="124"/>
      <c r="BB56" s="124"/>
      <c r="BC56" s="124"/>
      <c r="BD56" s="124"/>
      <c r="BE56" s="124"/>
      <c r="BF56" s="124"/>
      <c r="BG56" s="124"/>
      <c r="BH56" s="124"/>
      <c r="BI56" s="134"/>
      <c r="BJ56" s="156"/>
      <c r="BK56" s="94"/>
      <c r="BL56" s="94"/>
      <c r="BM56" s="94"/>
      <c r="BN56" s="94"/>
      <c r="BO56" s="94"/>
      <c r="BP56" s="94"/>
      <c r="BQ56" s="94"/>
      <c r="BR56" s="94"/>
      <c r="BS56" s="94"/>
      <c r="BT56" s="94"/>
      <c r="BU56" s="94"/>
      <c r="BV56" s="94"/>
      <c r="BW56" s="94"/>
      <c r="BX56" s="94"/>
      <c r="BY56" s="94"/>
      <c r="BZ56" s="94"/>
      <c r="CA56" s="94"/>
      <c r="CB56" s="94"/>
      <c r="CC56" s="94"/>
      <c r="CD56" s="94"/>
      <c r="CE56" s="94"/>
      <c r="CF56" s="94"/>
      <c r="CG56" s="94"/>
      <c r="CH56" s="94"/>
      <c r="CI56" s="94"/>
      <c r="CJ56" s="94"/>
    </row>
    <row r="57" spans="1:88">
      <c r="A57" s="49"/>
      <c r="B57" s="128"/>
      <c r="C57" s="126"/>
      <c r="D57" s="126"/>
      <c r="E57" s="126"/>
      <c r="F57" s="126"/>
      <c r="G57" s="126"/>
      <c r="H57" s="126"/>
      <c r="I57" s="126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50"/>
      <c r="V57" s="50"/>
      <c r="W57" s="124"/>
      <c r="X57" s="124"/>
      <c r="Y57" s="124"/>
      <c r="Z57" s="124"/>
      <c r="AA57" s="124"/>
      <c r="AB57" s="124"/>
      <c r="AC57" s="124"/>
      <c r="AD57" s="124"/>
      <c r="AE57" s="50"/>
      <c r="AF57" s="49"/>
      <c r="AG57" s="49"/>
      <c r="AH57" s="49"/>
      <c r="AI57" s="49"/>
      <c r="AJ57" s="49"/>
      <c r="AK57" s="49"/>
      <c r="AL57" s="49"/>
      <c r="AM57" s="50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4"/>
      <c r="AY57" s="124"/>
      <c r="AZ57" s="124"/>
      <c r="BA57" s="124"/>
      <c r="BB57" s="124"/>
      <c r="BC57" s="124"/>
      <c r="BD57" s="124"/>
      <c r="BE57" s="124"/>
      <c r="BF57" s="124"/>
      <c r="BG57" s="124"/>
      <c r="BH57" s="124"/>
      <c r="BI57" s="134"/>
      <c r="BJ57" s="156"/>
      <c r="BK57" s="94"/>
      <c r="BL57" s="94"/>
      <c r="BM57" s="94"/>
      <c r="BN57" s="94"/>
      <c r="BO57" s="94"/>
      <c r="BP57" s="94"/>
      <c r="BQ57" s="94"/>
      <c r="BR57" s="94"/>
      <c r="BS57" s="94"/>
      <c r="BT57" s="94"/>
      <c r="BU57" s="94"/>
      <c r="BV57" s="94"/>
      <c r="BW57" s="94"/>
      <c r="BX57" s="94"/>
      <c r="BY57" s="94"/>
      <c r="BZ57" s="94"/>
      <c r="CA57" s="94"/>
      <c r="CB57" s="94"/>
      <c r="CC57" s="94"/>
      <c r="CD57" s="94"/>
      <c r="CE57" s="94"/>
      <c r="CF57" s="94"/>
      <c r="CG57" s="94"/>
      <c r="CH57" s="94"/>
      <c r="CI57" s="94"/>
      <c r="CJ57" s="94"/>
    </row>
    <row r="58" spans="1:88">
      <c r="A58" s="122"/>
      <c r="B58" s="128"/>
      <c r="C58" s="126"/>
      <c r="D58" s="126"/>
      <c r="E58" s="126"/>
      <c r="F58" s="126"/>
      <c r="G58" s="126"/>
      <c r="H58" s="126"/>
      <c r="I58" s="126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50"/>
      <c r="V58" s="50"/>
      <c r="W58" s="124"/>
      <c r="X58" s="124"/>
      <c r="Y58" s="124"/>
      <c r="Z58" s="124"/>
      <c r="AA58" s="124"/>
      <c r="AB58" s="124"/>
      <c r="AC58" s="124"/>
      <c r="AD58" s="124"/>
      <c r="AE58" s="50"/>
      <c r="AF58" s="49"/>
      <c r="AG58" s="49"/>
      <c r="AH58" s="49"/>
      <c r="AI58" s="49"/>
      <c r="AJ58" s="49"/>
      <c r="AK58" s="49"/>
      <c r="AL58" s="49"/>
      <c r="AM58" s="50"/>
      <c r="AN58" s="124"/>
      <c r="AO58" s="124"/>
      <c r="AP58" s="124"/>
      <c r="AQ58" s="124"/>
      <c r="AR58" s="124"/>
      <c r="AS58" s="124"/>
      <c r="AT58" s="124"/>
      <c r="AU58" s="124"/>
      <c r="AV58" s="124"/>
      <c r="AW58" s="124"/>
      <c r="AX58" s="124"/>
      <c r="AY58" s="124"/>
      <c r="AZ58" s="124"/>
      <c r="BA58" s="124"/>
      <c r="BB58" s="124"/>
      <c r="BC58" s="124"/>
      <c r="BD58" s="124"/>
      <c r="BE58" s="124"/>
      <c r="BF58" s="124"/>
      <c r="BG58" s="124"/>
      <c r="BH58" s="124"/>
      <c r="BI58" s="134"/>
      <c r="BJ58" s="156"/>
      <c r="BK58" s="94"/>
      <c r="BL58" s="94"/>
      <c r="BM58" s="94"/>
      <c r="BN58" s="94"/>
      <c r="BO58" s="94"/>
      <c r="BP58" s="94"/>
      <c r="BQ58" s="94"/>
      <c r="BR58" s="94"/>
      <c r="BS58" s="94"/>
      <c r="BT58" s="94"/>
      <c r="BU58" s="94"/>
      <c r="BV58" s="94"/>
      <c r="BW58" s="94"/>
      <c r="BX58" s="94"/>
      <c r="BY58" s="94"/>
      <c r="BZ58" s="94"/>
      <c r="CA58" s="94"/>
      <c r="CB58" s="94"/>
      <c r="CC58" s="94"/>
      <c r="CD58" s="94"/>
      <c r="CE58" s="94"/>
      <c r="CF58" s="94"/>
      <c r="CG58" s="94"/>
      <c r="CH58" s="94"/>
      <c r="CI58" s="94"/>
      <c r="CJ58" s="94"/>
    </row>
    <row r="59" spans="1:88">
      <c r="A59" s="122"/>
      <c r="B59" s="128"/>
      <c r="C59" s="126"/>
      <c r="D59" s="126"/>
      <c r="E59" s="126"/>
      <c r="F59" s="126"/>
      <c r="G59" s="126"/>
      <c r="H59" s="126"/>
      <c r="I59" s="126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50"/>
      <c r="V59" s="50"/>
      <c r="W59" s="124"/>
      <c r="X59" s="124"/>
      <c r="Y59" s="124"/>
      <c r="Z59" s="124"/>
      <c r="AA59" s="124"/>
      <c r="AB59" s="124"/>
      <c r="AC59" s="124"/>
      <c r="AD59" s="124"/>
      <c r="AE59" s="49"/>
      <c r="AF59" s="49"/>
      <c r="AG59" s="49"/>
      <c r="AH59" s="49"/>
      <c r="AI59" s="49"/>
      <c r="AJ59" s="49"/>
      <c r="AK59" s="49"/>
      <c r="AL59" s="49"/>
      <c r="AM59" s="50"/>
      <c r="AN59" s="124"/>
      <c r="AO59" s="124"/>
      <c r="AP59" s="124"/>
      <c r="AQ59" s="124"/>
      <c r="AR59" s="124"/>
      <c r="AS59" s="124"/>
      <c r="AT59" s="124"/>
      <c r="AU59" s="124"/>
      <c r="AV59" s="124"/>
      <c r="AW59" s="124"/>
      <c r="AX59" s="124"/>
      <c r="AY59" s="124"/>
      <c r="AZ59" s="124"/>
      <c r="BA59" s="124"/>
      <c r="BB59" s="124"/>
      <c r="BC59" s="124"/>
      <c r="BD59" s="124"/>
      <c r="BE59" s="124"/>
      <c r="BF59" s="124"/>
      <c r="BG59" s="124"/>
      <c r="BH59" s="124"/>
      <c r="BI59" s="134"/>
      <c r="BJ59" s="156"/>
      <c r="BK59" s="94"/>
      <c r="BL59" s="94"/>
      <c r="BM59" s="94"/>
      <c r="BN59" s="94"/>
      <c r="BO59" s="94"/>
      <c r="BP59" s="94"/>
      <c r="BQ59" s="94"/>
      <c r="BR59" s="94"/>
      <c r="BS59" s="94"/>
      <c r="BT59" s="94"/>
      <c r="BU59" s="94"/>
      <c r="BV59" s="94"/>
      <c r="BW59" s="94"/>
      <c r="BX59" s="94"/>
      <c r="BY59" s="94"/>
      <c r="BZ59" s="94"/>
      <c r="CA59" s="94"/>
      <c r="CB59" s="94"/>
      <c r="CC59" s="94"/>
      <c r="CD59" s="94"/>
      <c r="CE59" s="94"/>
      <c r="CF59" s="94"/>
      <c r="CG59" s="94"/>
      <c r="CH59" s="94"/>
      <c r="CI59" s="94"/>
      <c r="CJ59" s="94"/>
    </row>
    <row r="60" spans="1:88">
      <c r="A60" s="122"/>
      <c r="B60" s="128"/>
      <c r="C60" s="126"/>
      <c r="D60" s="126"/>
      <c r="E60" s="126"/>
      <c r="F60" s="126"/>
      <c r="G60" s="126"/>
      <c r="H60" s="126"/>
      <c r="I60" s="126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50"/>
      <c r="V60" s="50"/>
      <c r="W60" s="124"/>
      <c r="X60" s="124"/>
      <c r="Y60" s="124"/>
      <c r="Z60" s="124"/>
      <c r="AA60" s="124"/>
      <c r="AB60" s="124"/>
      <c r="AC60" s="124"/>
      <c r="AD60" s="124"/>
      <c r="AE60" s="49"/>
      <c r="AF60" s="49"/>
      <c r="AG60" s="49"/>
      <c r="AH60" s="49"/>
      <c r="AI60" s="49"/>
      <c r="AJ60" s="49"/>
      <c r="AK60" s="49"/>
      <c r="AL60" s="49"/>
      <c r="AM60" s="50"/>
      <c r="AN60" s="124"/>
      <c r="AO60" s="124"/>
      <c r="AP60" s="124"/>
      <c r="AQ60" s="124"/>
      <c r="AR60" s="124"/>
      <c r="AS60" s="124"/>
      <c r="AT60" s="124"/>
      <c r="AU60" s="124"/>
      <c r="AV60" s="124"/>
      <c r="AW60" s="124"/>
      <c r="AX60" s="124"/>
      <c r="AY60" s="124"/>
      <c r="AZ60" s="124"/>
      <c r="BA60" s="124"/>
      <c r="BB60" s="124"/>
      <c r="BC60" s="124"/>
      <c r="BD60" s="124"/>
      <c r="BE60" s="124"/>
      <c r="BF60" s="124"/>
      <c r="BG60" s="124"/>
      <c r="BH60" s="124"/>
      <c r="BI60" s="134"/>
      <c r="BJ60" s="156"/>
      <c r="BK60" s="94"/>
      <c r="BL60" s="94"/>
      <c r="BM60" s="94"/>
      <c r="BN60" s="94"/>
      <c r="BO60" s="94"/>
      <c r="BP60" s="94"/>
      <c r="BQ60" s="94"/>
      <c r="BR60" s="94"/>
      <c r="BS60" s="94"/>
      <c r="BT60" s="94"/>
      <c r="BU60" s="94"/>
      <c r="BV60" s="94"/>
      <c r="BW60" s="94"/>
      <c r="BX60" s="94"/>
      <c r="BY60" s="94"/>
      <c r="BZ60" s="94"/>
      <c r="CA60" s="94"/>
      <c r="CB60" s="94"/>
      <c r="CC60" s="94"/>
      <c r="CD60" s="94"/>
      <c r="CE60" s="94"/>
      <c r="CF60" s="94"/>
      <c r="CG60" s="94"/>
      <c r="CH60" s="94"/>
      <c r="CI60" s="94"/>
      <c r="CJ60" s="94"/>
    </row>
    <row r="61" spans="1:88">
      <c r="A61" s="49"/>
      <c r="B61" s="128"/>
      <c r="C61" s="126"/>
      <c r="D61" s="126"/>
      <c r="E61" s="126"/>
      <c r="F61" s="126"/>
      <c r="G61" s="126"/>
      <c r="H61" s="126"/>
      <c r="I61" s="126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50"/>
      <c r="V61" s="50"/>
      <c r="W61" s="124"/>
      <c r="X61" s="124"/>
      <c r="Y61" s="124"/>
      <c r="Z61" s="124"/>
      <c r="AA61" s="124"/>
      <c r="AB61" s="124"/>
      <c r="AC61" s="124"/>
      <c r="AD61" s="124"/>
      <c r="AE61" s="49"/>
      <c r="AF61" s="49"/>
      <c r="AG61" s="49"/>
      <c r="AH61" s="49"/>
      <c r="AI61" s="49"/>
      <c r="AJ61" s="49"/>
      <c r="AK61" s="49"/>
      <c r="AL61" s="49"/>
      <c r="AM61" s="50"/>
      <c r="AN61" s="124"/>
      <c r="AO61" s="124"/>
      <c r="AP61" s="124"/>
      <c r="AQ61" s="124"/>
      <c r="AR61" s="124"/>
      <c r="AS61" s="124"/>
      <c r="AT61" s="124"/>
      <c r="AU61" s="124"/>
      <c r="AV61" s="124"/>
      <c r="AW61" s="124"/>
      <c r="AX61" s="124"/>
      <c r="AY61" s="124"/>
      <c r="AZ61" s="124"/>
      <c r="BA61" s="124"/>
      <c r="BB61" s="124"/>
      <c r="BC61" s="124"/>
      <c r="BD61" s="124"/>
      <c r="BE61" s="124"/>
      <c r="BF61" s="124"/>
      <c r="BG61" s="124"/>
      <c r="BH61" s="124"/>
      <c r="BI61" s="134"/>
      <c r="BJ61" s="156"/>
      <c r="BK61" s="94"/>
      <c r="BL61" s="94"/>
      <c r="BM61" s="94"/>
      <c r="BN61" s="94"/>
      <c r="BO61" s="94"/>
      <c r="BP61" s="94"/>
      <c r="BQ61" s="94"/>
      <c r="BR61" s="94"/>
      <c r="BS61" s="94"/>
      <c r="BT61" s="94"/>
      <c r="BU61" s="94"/>
      <c r="BV61" s="94"/>
      <c r="BW61" s="94"/>
      <c r="BX61" s="94"/>
      <c r="BY61" s="94"/>
      <c r="BZ61" s="94"/>
      <c r="CA61" s="94"/>
      <c r="CB61" s="94"/>
      <c r="CC61" s="94"/>
      <c r="CD61" s="94"/>
      <c r="CE61" s="94"/>
      <c r="CF61" s="94"/>
      <c r="CG61" s="94"/>
      <c r="CH61" s="94"/>
      <c r="CI61" s="94"/>
      <c r="CJ61" s="94"/>
    </row>
    <row r="62" spans="1:88">
      <c r="A62" s="49"/>
      <c r="B62" s="128"/>
      <c r="C62" s="126"/>
      <c r="D62" s="126"/>
      <c r="E62" s="126"/>
      <c r="F62" s="126"/>
      <c r="G62" s="126"/>
      <c r="H62" s="126"/>
      <c r="I62" s="126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50"/>
      <c r="V62" s="50"/>
      <c r="W62" s="124"/>
      <c r="X62" s="124"/>
      <c r="Y62" s="124"/>
      <c r="Z62" s="124"/>
      <c r="AA62" s="124"/>
      <c r="AB62" s="124"/>
      <c r="AC62" s="124"/>
      <c r="AD62" s="124"/>
      <c r="AE62" s="49"/>
      <c r="AF62" s="49"/>
      <c r="AG62" s="49"/>
      <c r="AH62" s="49"/>
      <c r="AI62" s="49"/>
      <c r="AJ62" s="49"/>
      <c r="AK62" s="49"/>
      <c r="AL62" s="49"/>
      <c r="AM62" s="50"/>
      <c r="AN62" s="124"/>
      <c r="AO62" s="124"/>
      <c r="AP62" s="124"/>
      <c r="AQ62" s="124"/>
      <c r="AR62" s="124"/>
      <c r="AS62" s="124"/>
      <c r="AT62" s="124"/>
      <c r="AU62" s="124"/>
      <c r="AV62" s="124"/>
      <c r="AW62" s="124"/>
      <c r="AX62" s="124"/>
      <c r="AY62" s="124"/>
      <c r="AZ62" s="124"/>
      <c r="BA62" s="124"/>
      <c r="BB62" s="124"/>
      <c r="BC62" s="124"/>
      <c r="BD62" s="124"/>
      <c r="BE62" s="124"/>
      <c r="BF62" s="124"/>
      <c r="BG62" s="124"/>
      <c r="BH62" s="124"/>
      <c r="BI62" s="134"/>
      <c r="BJ62" s="156"/>
      <c r="BK62" s="94"/>
      <c r="BL62" s="94"/>
      <c r="BM62" s="94"/>
      <c r="BN62" s="94"/>
      <c r="BO62" s="94"/>
      <c r="BP62" s="94"/>
      <c r="BQ62" s="94"/>
      <c r="BR62" s="94"/>
      <c r="BS62" s="94"/>
      <c r="BT62" s="94"/>
      <c r="BU62" s="94"/>
      <c r="BV62" s="94"/>
      <c r="BW62" s="94"/>
      <c r="BX62" s="94"/>
      <c r="BY62" s="94"/>
      <c r="BZ62" s="94"/>
      <c r="CA62" s="94"/>
      <c r="CB62" s="94"/>
      <c r="CC62" s="94"/>
      <c r="CD62" s="94"/>
      <c r="CE62" s="94"/>
      <c r="CF62" s="94"/>
      <c r="CG62" s="94"/>
      <c r="CH62" s="94"/>
      <c r="CI62" s="94"/>
      <c r="CJ62" s="94"/>
    </row>
    <row r="63" spans="1:88">
      <c r="A63" s="122"/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71"/>
      <c r="V63" s="71"/>
      <c r="W63" s="151"/>
      <c r="X63" s="151"/>
      <c r="Y63" s="151"/>
      <c r="Z63" s="151"/>
      <c r="AA63" s="151"/>
      <c r="AB63" s="151"/>
      <c r="AC63" s="151"/>
      <c r="AD63" s="151"/>
      <c r="AE63" s="122"/>
      <c r="AF63" s="122"/>
      <c r="AG63" s="122"/>
      <c r="AH63" s="122"/>
      <c r="AI63" s="122"/>
      <c r="AJ63" s="122"/>
      <c r="AK63" s="122"/>
      <c r="AL63" s="122"/>
      <c r="AM63" s="71"/>
      <c r="AN63" s="151"/>
      <c r="AO63" s="151"/>
      <c r="AP63" s="151"/>
      <c r="AQ63" s="151"/>
      <c r="AR63" s="151"/>
      <c r="AS63" s="151"/>
      <c r="AT63" s="151"/>
      <c r="AU63" s="151"/>
      <c r="AV63" s="151"/>
      <c r="AW63" s="151"/>
      <c r="AX63" s="151"/>
      <c r="AY63" s="151"/>
      <c r="AZ63" s="151"/>
      <c r="BA63" s="151"/>
      <c r="BB63" s="151"/>
      <c r="BC63" s="151"/>
      <c r="BD63" s="151"/>
      <c r="BE63" s="151"/>
      <c r="BF63" s="151"/>
      <c r="BG63" s="151"/>
      <c r="BH63" s="151"/>
      <c r="BI63" s="151"/>
      <c r="BJ63" s="151"/>
      <c r="BK63" s="94"/>
      <c r="BL63" s="94"/>
      <c r="BM63" s="94"/>
      <c r="BN63" s="94"/>
      <c r="BO63" s="94"/>
      <c r="BP63" s="94"/>
      <c r="BQ63" s="94"/>
      <c r="BR63" s="94"/>
      <c r="BS63" s="94"/>
      <c r="BT63" s="94"/>
      <c r="BU63" s="94"/>
      <c r="BV63" s="94"/>
      <c r="BW63" s="94"/>
      <c r="BX63" s="94"/>
      <c r="BY63" s="94"/>
      <c r="BZ63" s="94"/>
      <c r="CA63" s="94"/>
      <c r="CB63" s="94"/>
      <c r="CC63" s="94"/>
      <c r="CD63" s="94"/>
      <c r="CE63" s="94"/>
      <c r="CF63" s="94"/>
      <c r="CG63" s="94"/>
      <c r="CH63" s="94"/>
      <c r="CI63" s="94"/>
      <c r="CJ63" s="94"/>
    </row>
    <row r="64" spans="1:88">
      <c r="A64" s="122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71"/>
      <c r="V64" s="71"/>
      <c r="W64" s="122"/>
      <c r="X64" s="122"/>
      <c r="Y64" s="122"/>
      <c r="Z64" s="122"/>
      <c r="AA64" s="122"/>
      <c r="AB64" s="122"/>
      <c r="AC64" s="122"/>
      <c r="AD64" s="122"/>
      <c r="AE64" s="122"/>
      <c r="AF64" s="122"/>
      <c r="AG64" s="122"/>
      <c r="AH64" s="122"/>
      <c r="AI64" s="122"/>
      <c r="AJ64" s="122"/>
      <c r="AK64" s="122"/>
      <c r="AL64" s="122"/>
      <c r="AM64" s="71"/>
      <c r="AN64" s="151"/>
      <c r="AO64" s="151"/>
      <c r="AP64" s="151"/>
      <c r="AQ64" s="151"/>
      <c r="AR64" s="151"/>
      <c r="AS64" s="151"/>
      <c r="AT64" s="151"/>
      <c r="AU64" s="151"/>
      <c r="AV64" s="151"/>
      <c r="AW64" s="151"/>
      <c r="AX64" s="151"/>
      <c r="AY64" s="151"/>
      <c r="AZ64" s="151"/>
      <c r="BA64" s="151"/>
      <c r="BB64" s="151"/>
      <c r="BC64" s="151"/>
      <c r="BD64" s="151"/>
      <c r="BE64" s="151"/>
      <c r="BF64" s="151"/>
      <c r="BG64" s="151"/>
      <c r="BH64" s="151"/>
      <c r="BI64" s="151"/>
      <c r="BJ64" s="151"/>
      <c r="BK64" s="94"/>
      <c r="BL64" s="94"/>
      <c r="BM64" s="94"/>
      <c r="BN64" s="94"/>
      <c r="BO64" s="94"/>
      <c r="BP64" s="94"/>
      <c r="BQ64" s="94"/>
      <c r="BR64" s="94"/>
      <c r="BS64" s="94"/>
      <c r="BT64" s="94"/>
      <c r="BU64" s="94"/>
      <c r="BV64" s="94"/>
      <c r="BW64" s="94"/>
      <c r="BX64" s="94"/>
      <c r="BY64" s="94"/>
      <c r="BZ64" s="94"/>
      <c r="CA64" s="94"/>
      <c r="CB64" s="94"/>
      <c r="CC64" s="94"/>
      <c r="CD64" s="94"/>
      <c r="CE64" s="94"/>
      <c r="CF64" s="94"/>
      <c r="CG64" s="94"/>
      <c r="CH64" s="94"/>
      <c r="CI64" s="94"/>
      <c r="CJ64" s="94"/>
    </row>
    <row r="65" spans="1:88">
      <c r="A65" s="122"/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71"/>
      <c r="V65" s="71"/>
      <c r="W65" s="122"/>
      <c r="X65" s="122"/>
      <c r="Y65" s="122"/>
      <c r="Z65" s="122"/>
      <c r="AA65" s="122"/>
      <c r="AB65" s="122"/>
      <c r="AC65" s="122"/>
      <c r="AD65" s="122"/>
      <c r="AE65" s="122"/>
      <c r="AF65" s="122"/>
      <c r="AG65" s="122"/>
      <c r="AH65" s="122"/>
      <c r="AI65" s="122"/>
      <c r="AJ65" s="122"/>
      <c r="AK65" s="122"/>
      <c r="AL65" s="122"/>
      <c r="AM65" s="71"/>
      <c r="AN65" s="151"/>
      <c r="AO65" s="151"/>
      <c r="AP65" s="151"/>
      <c r="AQ65" s="151"/>
      <c r="AR65" s="151"/>
      <c r="AS65" s="151"/>
      <c r="AT65" s="151"/>
      <c r="AU65" s="151"/>
      <c r="AV65" s="151"/>
      <c r="AW65" s="151"/>
      <c r="AX65" s="151"/>
      <c r="AY65" s="151"/>
      <c r="AZ65" s="151"/>
      <c r="BA65" s="151"/>
      <c r="BB65" s="151"/>
      <c r="BC65" s="151"/>
      <c r="BD65" s="151"/>
      <c r="BE65" s="151"/>
      <c r="BF65" s="151"/>
      <c r="BG65" s="151"/>
      <c r="BH65" s="151"/>
      <c r="BI65" s="151"/>
      <c r="BJ65" s="151"/>
      <c r="BK65" s="94"/>
      <c r="BL65" s="94"/>
      <c r="BM65" s="94"/>
      <c r="BN65" s="94"/>
      <c r="BO65" s="94"/>
      <c r="BP65" s="94"/>
      <c r="BQ65" s="94"/>
      <c r="BR65" s="94"/>
      <c r="BS65" s="94"/>
      <c r="BT65" s="94"/>
      <c r="BU65" s="94"/>
      <c r="BV65" s="94"/>
      <c r="BW65" s="94"/>
      <c r="BX65" s="94"/>
      <c r="BY65" s="94"/>
      <c r="BZ65" s="94"/>
      <c r="CA65" s="94"/>
      <c r="CB65" s="94"/>
      <c r="CC65" s="94"/>
      <c r="CD65" s="94"/>
      <c r="CE65" s="94"/>
      <c r="CF65" s="94"/>
      <c r="CG65" s="94"/>
      <c r="CH65" s="94"/>
      <c r="CI65" s="94"/>
      <c r="CJ65" s="94"/>
    </row>
    <row r="66" spans="1:88">
      <c r="A66" s="122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71"/>
      <c r="V66" s="71"/>
      <c r="W66" s="122"/>
      <c r="X66" s="122"/>
      <c r="Y66" s="122"/>
      <c r="Z66" s="122"/>
      <c r="AA66" s="122"/>
      <c r="AB66" s="122"/>
      <c r="AC66" s="122"/>
      <c r="AD66" s="122"/>
      <c r="AE66" s="122"/>
      <c r="AF66" s="122"/>
      <c r="AG66" s="122"/>
      <c r="AH66" s="122"/>
      <c r="AI66" s="122"/>
      <c r="AJ66" s="122"/>
      <c r="AK66" s="122"/>
      <c r="AL66" s="122"/>
      <c r="AM66" s="71"/>
      <c r="AN66" s="151"/>
      <c r="AO66" s="151"/>
      <c r="AP66" s="151"/>
      <c r="AQ66" s="151"/>
      <c r="AR66" s="151"/>
      <c r="AS66" s="151"/>
      <c r="AT66" s="151"/>
      <c r="AU66" s="151"/>
      <c r="AV66" s="151"/>
      <c r="AW66" s="151"/>
      <c r="AX66" s="151"/>
      <c r="AY66" s="151"/>
      <c r="AZ66" s="151"/>
      <c r="BA66" s="151"/>
      <c r="BB66" s="151"/>
      <c r="BC66" s="151"/>
      <c r="BD66" s="151"/>
      <c r="BE66" s="151"/>
      <c r="BF66" s="151"/>
      <c r="BG66" s="151"/>
      <c r="BH66" s="151"/>
      <c r="BI66" s="151"/>
      <c r="BJ66" s="151"/>
      <c r="BK66" s="94"/>
      <c r="BL66" s="94"/>
      <c r="BM66" s="94"/>
      <c r="BN66" s="94"/>
      <c r="BO66" s="94"/>
      <c r="BP66" s="94"/>
      <c r="BQ66" s="94"/>
      <c r="BR66" s="94"/>
      <c r="BS66" s="94"/>
      <c r="BT66" s="94"/>
      <c r="BU66" s="94"/>
      <c r="BV66" s="94"/>
      <c r="BW66" s="94"/>
      <c r="BX66" s="94"/>
      <c r="BY66" s="94"/>
      <c r="BZ66" s="94"/>
      <c r="CA66" s="94"/>
      <c r="CB66" s="94"/>
      <c r="CC66" s="94"/>
      <c r="CD66" s="94"/>
      <c r="CE66" s="94"/>
      <c r="CF66" s="94"/>
      <c r="CG66" s="94"/>
      <c r="CH66" s="94"/>
      <c r="CI66" s="94"/>
      <c r="CJ66" s="94"/>
    </row>
    <row r="67" spans="1:88">
      <c r="A67" s="122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71"/>
      <c r="V67" s="71"/>
      <c r="W67" s="122"/>
      <c r="X67" s="122"/>
      <c r="Y67" s="122"/>
      <c r="Z67" s="122"/>
      <c r="AA67" s="122"/>
      <c r="AB67" s="122"/>
      <c r="AC67" s="122"/>
      <c r="AD67" s="122"/>
      <c r="AE67" s="122"/>
      <c r="AF67" s="122"/>
      <c r="AG67" s="122"/>
      <c r="AH67" s="122"/>
      <c r="AI67" s="122"/>
      <c r="AJ67" s="122"/>
      <c r="AK67" s="122"/>
      <c r="AL67" s="122"/>
      <c r="AM67" s="71"/>
      <c r="AN67" s="151"/>
      <c r="AO67" s="151"/>
      <c r="AP67" s="151"/>
      <c r="AQ67" s="151"/>
      <c r="AR67" s="151"/>
      <c r="AS67" s="151"/>
      <c r="AT67" s="151"/>
      <c r="AU67" s="151"/>
      <c r="AV67" s="151"/>
      <c r="AW67" s="151"/>
      <c r="AX67" s="151"/>
      <c r="AY67" s="151"/>
      <c r="AZ67" s="151"/>
      <c r="BA67" s="151"/>
      <c r="BB67" s="151"/>
      <c r="BC67" s="151"/>
      <c r="BD67" s="151"/>
      <c r="BE67" s="151"/>
      <c r="BF67" s="151"/>
      <c r="BG67" s="151"/>
      <c r="BH67" s="151"/>
      <c r="BI67" s="151"/>
      <c r="BJ67" s="151"/>
      <c r="BK67" s="94"/>
      <c r="BL67" s="94"/>
      <c r="BM67" s="94"/>
      <c r="BN67" s="94"/>
      <c r="BO67" s="94"/>
      <c r="BP67" s="94"/>
      <c r="BQ67" s="94"/>
      <c r="BR67" s="94"/>
      <c r="BS67" s="94"/>
      <c r="BT67" s="94"/>
      <c r="BU67" s="94"/>
      <c r="BV67" s="94"/>
      <c r="BW67" s="94"/>
      <c r="BX67" s="94"/>
      <c r="BY67" s="94"/>
      <c r="BZ67" s="94"/>
      <c r="CA67" s="94"/>
      <c r="CB67" s="94"/>
      <c r="CC67" s="94"/>
      <c r="CD67" s="94"/>
      <c r="CE67" s="94"/>
      <c r="CF67" s="94"/>
      <c r="CG67" s="94"/>
      <c r="CH67" s="94"/>
      <c r="CI67" s="94"/>
      <c r="CJ67" s="94"/>
    </row>
    <row r="68" spans="1:88">
      <c r="A68" s="122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71"/>
      <c r="V68" s="71"/>
      <c r="W68" s="122"/>
      <c r="X68" s="122"/>
      <c r="Y68" s="122"/>
      <c r="Z68" s="122"/>
      <c r="AA68" s="122"/>
      <c r="AB68" s="122"/>
      <c r="AC68" s="122"/>
      <c r="AD68" s="122"/>
      <c r="AE68" s="122"/>
      <c r="AF68" s="122"/>
      <c r="AG68" s="122"/>
      <c r="AH68" s="122"/>
      <c r="AI68" s="122"/>
      <c r="AJ68" s="122"/>
      <c r="AK68" s="122"/>
      <c r="AL68" s="122"/>
      <c r="AM68" s="71"/>
      <c r="AN68" s="151"/>
      <c r="AO68" s="151"/>
      <c r="AP68" s="151"/>
      <c r="AQ68" s="151"/>
      <c r="AR68" s="151"/>
      <c r="AS68" s="151"/>
      <c r="AT68" s="151"/>
      <c r="AU68" s="151"/>
      <c r="AV68" s="151"/>
      <c r="AW68" s="151"/>
      <c r="AX68" s="151"/>
      <c r="AY68" s="151"/>
      <c r="AZ68" s="151"/>
      <c r="BA68" s="151"/>
      <c r="BB68" s="151"/>
      <c r="BC68" s="151"/>
      <c r="BD68" s="151"/>
      <c r="BE68" s="151"/>
      <c r="BF68" s="151"/>
      <c r="BG68" s="151"/>
      <c r="BH68" s="151"/>
      <c r="BI68" s="151"/>
      <c r="BJ68" s="151"/>
      <c r="BK68" s="94"/>
      <c r="BL68" s="94"/>
      <c r="BM68" s="94"/>
      <c r="BN68" s="94"/>
      <c r="BO68" s="94"/>
      <c r="BP68" s="94"/>
      <c r="BQ68" s="94"/>
      <c r="BR68" s="94"/>
      <c r="BS68" s="94"/>
      <c r="BT68" s="94"/>
      <c r="BU68" s="94"/>
      <c r="BV68" s="94"/>
      <c r="BW68" s="94"/>
      <c r="BX68" s="94"/>
      <c r="BY68" s="94"/>
      <c r="BZ68" s="94"/>
      <c r="CA68" s="94"/>
      <c r="CB68" s="94"/>
      <c r="CC68" s="94"/>
      <c r="CD68" s="94"/>
      <c r="CE68" s="94"/>
      <c r="CF68" s="94"/>
      <c r="CG68" s="94"/>
      <c r="CH68" s="94"/>
      <c r="CI68" s="94"/>
      <c r="CJ68" s="94"/>
    </row>
    <row r="69" spans="1:88">
      <c r="A69" s="122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71"/>
      <c r="V69" s="71"/>
      <c r="W69" s="122"/>
      <c r="X69" s="122"/>
      <c r="Y69" s="122"/>
      <c r="Z69" s="122"/>
      <c r="AA69" s="122"/>
      <c r="AB69" s="122"/>
      <c r="AC69" s="122"/>
      <c r="AD69" s="122"/>
      <c r="AE69" s="122"/>
      <c r="AF69" s="122"/>
      <c r="AG69" s="122"/>
      <c r="AH69" s="122"/>
      <c r="AI69" s="122"/>
      <c r="AJ69" s="122"/>
      <c r="AK69" s="122"/>
      <c r="AL69" s="122"/>
      <c r="AM69" s="71"/>
      <c r="AN69" s="151"/>
      <c r="AO69" s="151"/>
      <c r="AP69" s="151"/>
      <c r="AQ69" s="151"/>
      <c r="AR69" s="151"/>
      <c r="AS69" s="151"/>
      <c r="AT69" s="151"/>
      <c r="AU69" s="151"/>
      <c r="AV69" s="151"/>
      <c r="AW69" s="151"/>
      <c r="AX69" s="151"/>
      <c r="AY69" s="151"/>
      <c r="AZ69" s="151"/>
      <c r="BA69" s="151"/>
      <c r="BB69" s="151"/>
      <c r="BC69" s="151"/>
      <c r="BD69" s="151"/>
      <c r="BE69" s="151"/>
      <c r="BF69" s="151"/>
      <c r="BG69" s="151"/>
      <c r="BH69" s="151"/>
      <c r="BI69" s="151"/>
      <c r="BJ69" s="151"/>
      <c r="BK69" s="94"/>
      <c r="BL69" s="94"/>
      <c r="BM69" s="94"/>
      <c r="BN69" s="94"/>
      <c r="BO69" s="94"/>
      <c r="BP69" s="94"/>
      <c r="BQ69" s="94"/>
      <c r="BR69" s="94"/>
      <c r="BS69" s="94"/>
      <c r="BT69" s="94"/>
      <c r="BU69" s="94"/>
      <c r="BV69" s="94"/>
      <c r="BW69" s="94"/>
      <c r="BX69" s="94"/>
      <c r="BY69" s="94"/>
      <c r="BZ69" s="94"/>
      <c r="CA69" s="94"/>
      <c r="CB69" s="94"/>
      <c r="CC69" s="94"/>
      <c r="CD69" s="94"/>
      <c r="CE69" s="94"/>
      <c r="CF69" s="94"/>
      <c r="CG69" s="94"/>
      <c r="CH69" s="94"/>
      <c r="CI69" s="94"/>
      <c r="CJ69" s="94"/>
    </row>
    <row r="70" spans="1:88">
      <c r="A70" s="122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71"/>
      <c r="V70" s="71"/>
      <c r="W70" s="122"/>
      <c r="X70" s="122"/>
      <c r="Y70" s="122"/>
      <c r="Z70" s="122"/>
      <c r="AA70" s="122"/>
      <c r="AB70" s="122"/>
      <c r="AC70" s="122"/>
      <c r="AD70" s="122"/>
      <c r="AE70" s="122"/>
      <c r="AF70" s="122"/>
      <c r="AG70" s="122"/>
      <c r="AH70" s="122"/>
      <c r="AI70" s="122"/>
      <c r="AJ70" s="122"/>
      <c r="AK70" s="122"/>
      <c r="AL70" s="122"/>
      <c r="AM70" s="71"/>
      <c r="AN70" s="151"/>
      <c r="AO70" s="151"/>
      <c r="AP70" s="151"/>
      <c r="AQ70" s="151"/>
      <c r="AR70" s="151"/>
      <c r="AS70" s="151"/>
      <c r="AT70" s="151"/>
      <c r="AU70" s="151"/>
      <c r="AV70" s="151"/>
      <c r="AW70" s="151"/>
      <c r="AX70" s="151"/>
      <c r="AY70" s="151"/>
      <c r="AZ70" s="151"/>
      <c r="BA70" s="151"/>
      <c r="BB70" s="151"/>
      <c r="BC70" s="151"/>
      <c r="BD70" s="151"/>
      <c r="BE70" s="151"/>
      <c r="BF70" s="151"/>
      <c r="BG70" s="151"/>
      <c r="BH70" s="151"/>
      <c r="BI70" s="151"/>
      <c r="BJ70" s="151"/>
      <c r="BK70" s="94"/>
      <c r="BL70" s="94"/>
      <c r="BM70" s="94"/>
      <c r="BN70" s="94"/>
      <c r="BO70" s="94"/>
      <c r="BP70" s="94"/>
      <c r="BQ70" s="94"/>
      <c r="BR70" s="94"/>
      <c r="BS70" s="94"/>
      <c r="BT70" s="94"/>
      <c r="BU70" s="94"/>
      <c r="BV70" s="94"/>
      <c r="BW70" s="94"/>
      <c r="BX70" s="94"/>
      <c r="BY70" s="94"/>
      <c r="BZ70" s="94"/>
      <c r="CA70" s="94"/>
      <c r="CB70" s="94"/>
      <c r="CC70" s="94"/>
      <c r="CD70" s="94"/>
      <c r="CE70" s="94"/>
      <c r="CF70" s="94"/>
      <c r="CG70" s="94"/>
      <c r="CH70" s="94"/>
      <c r="CI70" s="94"/>
      <c r="CJ70" s="94"/>
    </row>
    <row r="71" spans="1:88">
      <c r="A71" s="122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71"/>
      <c r="V71" s="71"/>
      <c r="W71" s="122"/>
      <c r="X71" s="122"/>
      <c r="Y71" s="122"/>
      <c r="Z71" s="122"/>
      <c r="AA71" s="122"/>
      <c r="AB71" s="122"/>
      <c r="AC71" s="122"/>
      <c r="AD71" s="122"/>
      <c r="AE71" s="122"/>
      <c r="AF71" s="122"/>
      <c r="AG71" s="122"/>
      <c r="AH71" s="122"/>
      <c r="AI71" s="122"/>
      <c r="AJ71" s="122"/>
      <c r="AK71" s="122"/>
      <c r="AL71" s="122"/>
      <c r="AM71" s="71"/>
      <c r="AN71" s="151"/>
      <c r="AO71" s="151"/>
      <c r="AP71" s="151"/>
      <c r="AQ71" s="151"/>
      <c r="AR71" s="151"/>
      <c r="AS71" s="151"/>
      <c r="AT71" s="151"/>
      <c r="AU71" s="151"/>
      <c r="AV71" s="151"/>
      <c r="AW71" s="151"/>
      <c r="AX71" s="151"/>
      <c r="AY71" s="151"/>
      <c r="AZ71" s="151"/>
      <c r="BA71" s="151"/>
      <c r="BB71" s="151"/>
      <c r="BC71" s="151"/>
      <c r="BD71" s="151"/>
      <c r="BE71" s="151"/>
      <c r="BF71" s="151"/>
      <c r="BG71" s="151"/>
      <c r="BH71" s="151"/>
      <c r="BI71" s="151"/>
      <c r="BJ71" s="151"/>
      <c r="BK71" s="94"/>
      <c r="BL71" s="94"/>
      <c r="BM71" s="94"/>
      <c r="BN71" s="94"/>
      <c r="BO71" s="94"/>
      <c r="BP71" s="94"/>
      <c r="BQ71" s="94"/>
      <c r="BR71" s="94"/>
      <c r="BS71" s="94"/>
      <c r="BT71" s="94"/>
      <c r="BU71" s="94"/>
      <c r="BV71" s="94"/>
      <c r="BW71" s="94"/>
      <c r="BX71" s="94"/>
      <c r="BY71" s="94"/>
      <c r="BZ71" s="94"/>
      <c r="CA71" s="94"/>
      <c r="CB71" s="94"/>
      <c r="CC71" s="94"/>
      <c r="CD71" s="94"/>
      <c r="CE71" s="94"/>
      <c r="CF71" s="94"/>
      <c r="CG71" s="94"/>
      <c r="CH71" s="94"/>
      <c r="CI71" s="94"/>
      <c r="CJ71" s="94"/>
    </row>
    <row r="72" spans="1:88">
      <c r="A72" s="122"/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71"/>
      <c r="V72" s="71"/>
      <c r="W72" s="122"/>
      <c r="X72" s="122"/>
      <c r="Y72" s="122"/>
      <c r="Z72" s="122"/>
      <c r="AA72" s="122"/>
      <c r="AB72" s="122"/>
      <c r="AC72" s="122"/>
      <c r="AD72" s="122"/>
      <c r="AE72" s="122"/>
      <c r="AF72" s="122"/>
      <c r="AG72" s="122"/>
      <c r="AH72" s="122"/>
      <c r="AI72" s="122"/>
      <c r="AJ72" s="122"/>
      <c r="AK72" s="122"/>
      <c r="AL72" s="122"/>
      <c r="AM72" s="71"/>
      <c r="AN72" s="151"/>
      <c r="AO72" s="151"/>
      <c r="AP72" s="151"/>
      <c r="AQ72" s="151"/>
      <c r="AR72" s="151"/>
      <c r="AS72" s="151"/>
      <c r="AT72" s="151"/>
      <c r="AU72" s="151"/>
      <c r="AV72" s="151"/>
      <c r="AW72" s="151"/>
      <c r="AX72" s="151"/>
      <c r="AY72" s="151"/>
      <c r="AZ72" s="151"/>
      <c r="BA72" s="151"/>
      <c r="BB72" s="151"/>
      <c r="BC72" s="151"/>
      <c r="BD72" s="151"/>
      <c r="BE72" s="151"/>
      <c r="BF72" s="151"/>
      <c r="BG72" s="151"/>
      <c r="BH72" s="151"/>
      <c r="BI72" s="151"/>
      <c r="BJ72" s="151"/>
      <c r="BK72" s="94"/>
      <c r="BL72" s="94"/>
      <c r="BM72" s="94"/>
      <c r="BN72" s="94"/>
      <c r="BO72" s="94"/>
      <c r="BP72" s="94"/>
      <c r="BQ72" s="94"/>
      <c r="BR72" s="94"/>
      <c r="BS72" s="94"/>
      <c r="BT72" s="94"/>
      <c r="BU72" s="94"/>
      <c r="BV72" s="94"/>
      <c r="BW72" s="94"/>
      <c r="BX72" s="94"/>
      <c r="BY72" s="94"/>
      <c r="BZ72" s="94"/>
      <c r="CA72" s="94"/>
      <c r="CB72" s="94"/>
      <c r="CC72" s="94"/>
      <c r="CD72" s="94"/>
      <c r="CE72" s="94"/>
      <c r="CF72" s="94"/>
      <c r="CG72" s="94"/>
      <c r="CH72" s="94"/>
      <c r="CI72" s="94"/>
      <c r="CJ72" s="94"/>
    </row>
    <row r="73" spans="1:88">
      <c r="A73" s="122"/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71"/>
      <c r="V73" s="71"/>
      <c r="W73" s="122"/>
      <c r="X73" s="122"/>
      <c r="Y73" s="122"/>
      <c r="Z73" s="122"/>
      <c r="AA73" s="122"/>
      <c r="AB73" s="122"/>
      <c r="AC73" s="122"/>
      <c r="AD73" s="122"/>
      <c r="AE73" s="122"/>
      <c r="AF73" s="122"/>
      <c r="AG73" s="122"/>
      <c r="AH73" s="122"/>
      <c r="AI73" s="122"/>
      <c r="AJ73" s="122"/>
      <c r="AK73" s="122"/>
      <c r="AL73" s="122"/>
      <c r="AM73" s="71"/>
      <c r="AN73" s="151"/>
      <c r="AO73" s="151"/>
      <c r="AP73" s="151"/>
      <c r="AQ73" s="151"/>
      <c r="AR73" s="151"/>
      <c r="AS73" s="151"/>
      <c r="AT73" s="151"/>
      <c r="AU73" s="151"/>
      <c r="AV73" s="151"/>
      <c r="AW73" s="151"/>
      <c r="AX73" s="151"/>
      <c r="AY73" s="151"/>
      <c r="AZ73" s="151"/>
      <c r="BA73" s="151"/>
      <c r="BB73" s="151"/>
      <c r="BC73" s="151"/>
      <c r="BD73" s="151"/>
      <c r="BE73" s="151"/>
      <c r="BF73" s="151"/>
      <c r="BG73" s="151"/>
      <c r="BH73" s="151"/>
      <c r="BI73" s="151"/>
      <c r="BJ73" s="151"/>
      <c r="BK73" s="94"/>
      <c r="BL73" s="94"/>
      <c r="BM73" s="94"/>
      <c r="BN73" s="94"/>
      <c r="BO73" s="94"/>
      <c r="BP73" s="94"/>
      <c r="BQ73" s="94"/>
      <c r="BR73" s="94"/>
      <c r="BS73" s="94"/>
      <c r="BT73" s="94"/>
      <c r="BU73" s="94"/>
      <c r="BV73" s="94"/>
      <c r="BW73" s="94"/>
      <c r="BX73" s="94"/>
      <c r="BY73" s="94"/>
      <c r="BZ73" s="94"/>
      <c r="CA73" s="94"/>
      <c r="CB73" s="94"/>
      <c r="CC73" s="94"/>
      <c r="CD73" s="94"/>
      <c r="CE73" s="94"/>
      <c r="CF73" s="94"/>
      <c r="CG73" s="94"/>
      <c r="CH73" s="94"/>
      <c r="CI73" s="94"/>
      <c r="CJ73" s="94"/>
    </row>
    <row r="74" spans="1:88">
      <c r="A74" s="122"/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71"/>
      <c r="V74" s="71"/>
      <c r="W74" s="122"/>
      <c r="X74" s="122"/>
      <c r="Y74" s="122"/>
      <c r="Z74" s="122"/>
      <c r="AA74" s="122"/>
      <c r="AB74" s="122"/>
      <c r="AC74" s="122"/>
      <c r="AD74" s="122"/>
      <c r="AE74" s="122"/>
      <c r="AF74" s="122"/>
      <c r="AG74" s="122"/>
      <c r="AH74" s="122"/>
      <c r="AI74" s="122"/>
      <c r="AJ74" s="122"/>
      <c r="AK74" s="122"/>
      <c r="AL74" s="122"/>
      <c r="AM74" s="71"/>
      <c r="AN74" s="151"/>
      <c r="AO74" s="151"/>
      <c r="AP74" s="151"/>
      <c r="AQ74" s="151"/>
      <c r="AR74" s="151"/>
      <c r="AS74" s="151"/>
      <c r="AT74" s="151"/>
      <c r="AU74" s="151"/>
      <c r="AV74" s="151"/>
      <c r="AW74" s="151"/>
      <c r="AX74" s="151"/>
      <c r="AY74" s="151"/>
      <c r="AZ74" s="151"/>
      <c r="BA74" s="151"/>
      <c r="BB74" s="151"/>
      <c r="BC74" s="151"/>
      <c r="BD74" s="151"/>
      <c r="BE74" s="151"/>
      <c r="BF74" s="151"/>
      <c r="BG74" s="151"/>
      <c r="BH74" s="151"/>
      <c r="BI74" s="151"/>
      <c r="BJ74" s="151"/>
      <c r="BK74" s="94"/>
      <c r="BL74" s="94"/>
      <c r="BM74" s="94"/>
      <c r="BN74" s="94"/>
      <c r="BO74" s="94"/>
      <c r="BP74" s="94"/>
      <c r="BQ74" s="94"/>
      <c r="BR74" s="94"/>
      <c r="BS74" s="94"/>
      <c r="BT74" s="94"/>
      <c r="BU74" s="94"/>
      <c r="BV74" s="94"/>
      <c r="BW74" s="94"/>
      <c r="BX74" s="94"/>
      <c r="BY74" s="94"/>
      <c r="BZ74" s="94"/>
      <c r="CA74" s="94"/>
      <c r="CB74" s="94"/>
      <c r="CC74" s="94"/>
      <c r="CD74" s="94"/>
      <c r="CE74" s="94"/>
      <c r="CF74" s="94"/>
      <c r="CG74" s="94"/>
      <c r="CH74" s="94"/>
      <c r="CI74" s="94"/>
      <c r="CJ74" s="94"/>
    </row>
    <row r="75" spans="1:88">
      <c r="A75" s="122"/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71"/>
      <c r="V75" s="71"/>
      <c r="W75" s="122"/>
      <c r="X75" s="122"/>
      <c r="Y75" s="122"/>
      <c r="Z75" s="122"/>
      <c r="AA75" s="122"/>
      <c r="AB75" s="122"/>
      <c r="AC75" s="122"/>
      <c r="AD75" s="122"/>
      <c r="AE75" s="122"/>
      <c r="AF75" s="122"/>
      <c r="AG75" s="122"/>
      <c r="AH75" s="122"/>
      <c r="AI75" s="122"/>
      <c r="AJ75" s="122"/>
      <c r="AK75" s="122"/>
      <c r="AL75" s="122"/>
      <c r="AM75" s="71"/>
      <c r="AN75" s="151"/>
      <c r="AO75" s="151"/>
      <c r="AP75" s="151"/>
      <c r="AQ75" s="151"/>
      <c r="AR75" s="151"/>
      <c r="AS75" s="151"/>
      <c r="AT75" s="151"/>
      <c r="AU75" s="151"/>
      <c r="AV75" s="151"/>
      <c r="AW75" s="151"/>
      <c r="AX75" s="151"/>
      <c r="AY75" s="151"/>
      <c r="AZ75" s="151"/>
      <c r="BA75" s="151"/>
      <c r="BB75" s="151"/>
      <c r="BC75" s="151"/>
      <c r="BD75" s="151"/>
      <c r="BE75" s="151"/>
      <c r="BF75" s="151"/>
      <c r="BG75" s="151"/>
      <c r="BH75" s="151"/>
      <c r="BI75" s="151"/>
      <c r="BJ75" s="151"/>
      <c r="BK75" s="94"/>
      <c r="BL75" s="94"/>
      <c r="BM75" s="94"/>
      <c r="BN75" s="94"/>
      <c r="BO75" s="94"/>
      <c r="BP75" s="94"/>
      <c r="BQ75" s="94"/>
      <c r="BR75" s="94"/>
      <c r="BS75" s="94"/>
      <c r="BT75" s="94"/>
      <c r="BU75" s="94"/>
      <c r="BV75" s="94"/>
      <c r="BW75" s="94"/>
      <c r="BX75" s="94"/>
      <c r="BY75" s="94"/>
      <c r="BZ75" s="94"/>
      <c r="CA75" s="94"/>
      <c r="CB75" s="94"/>
      <c r="CC75" s="94"/>
      <c r="CD75" s="94"/>
      <c r="CE75" s="94"/>
      <c r="CF75" s="94"/>
      <c r="CG75" s="94"/>
      <c r="CH75" s="94"/>
      <c r="CI75" s="94"/>
      <c r="CJ75" s="94"/>
    </row>
    <row r="76" spans="1:88">
      <c r="A76" s="122"/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71"/>
      <c r="V76" s="71"/>
      <c r="W76" s="122"/>
      <c r="X76" s="122"/>
      <c r="Y76" s="122"/>
      <c r="Z76" s="122"/>
      <c r="AA76" s="122"/>
      <c r="AB76" s="122"/>
      <c r="AC76" s="122"/>
      <c r="AD76" s="122"/>
      <c r="AE76" s="122"/>
      <c r="AF76" s="122"/>
      <c r="AG76" s="122"/>
      <c r="AH76" s="122"/>
      <c r="AI76" s="122"/>
      <c r="AJ76" s="122"/>
      <c r="AK76" s="122"/>
      <c r="AL76" s="122"/>
      <c r="AM76" s="71"/>
      <c r="AN76" s="151"/>
      <c r="AO76" s="151"/>
      <c r="AP76" s="151"/>
      <c r="AQ76" s="151"/>
      <c r="AR76" s="151"/>
      <c r="AS76" s="151"/>
      <c r="AT76" s="151"/>
      <c r="AU76" s="151"/>
      <c r="AV76" s="151"/>
      <c r="AW76" s="151"/>
      <c r="AX76" s="151"/>
      <c r="AY76" s="151"/>
      <c r="AZ76" s="151"/>
      <c r="BA76" s="151"/>
      <c r="BB76" s="151"/>
      <c r="BC76" s="151"/>
      <c r="BD76" s="151"/>
      <c r="BE76" s="151"/>
      <c r="BF76" s="151"/>
      <c r="BG76" s="151"/>
      <c r="BH76" s="151"/>
      <c r="BI76" s="151"/>
      <c r="BJ76" s="151"/>
      <c r="BK76" s="94"/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4"/>
      <c r="BZ76" s="94"/>
      <c r="CA76" s="94"/>
      <c r="CB76" s="94"/>
      <c r="CC76" s="94"/>
      <c r="CD76" s="94"/>
      <c r="CE76" s="94"/>
      <c r="CF76" s="94"/>
      <c r="CG76" s="94"/>
      <c r="CH76" s="94"/>
      <c r="CI76" s="94"/>
      <c r="CJ76" s="94"/>
    </row>
    <row r="77" spans="1:88">
      <c r="AN77" s="94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  <c r="BM77" s="94"/>
      <c r="BN77" s="94"/>
      <c r="BO77" s="94"/>
      <c r="BP77" s="94"/>
      <c r="BQ77" s="94"/>
      <c r="BR77" s="94"/>
      <c r="BS77" s="94"/>
      <c r="BT77" s="94"/>
      <c r="BU77" s="94"/>
      <c r="BV77" s="94"/>
      <c r="BW77" s="94"/>
      <c r="BX77" s="94"/>
      <c r="BY77" s="94"/>
      <c r="BZ77" s="94"/>
      <c r="CA77" s="94"/>
      <c r="CB77" s="94"/>
      <c r="CC77" s="94"/>
      <c r="CD77" s="94"/>
      <c r="CE77" s="94"/>
      <c r="CF77" s="94"/>
      <c r="CG77" s="94"/>
      <c r="CH77" s="94"/>
      <c r="CI77" s="94"/>
      <c r="CJ77" s="94"/>
    </row>
  </sheetData>
  <mergeCells count="4">
    <mergeCell ref="B6:B7"/>
    <mergeCell ref="BJ6:BJ7"/>
    <mergeCell ref="B45:B46"/>
    <mergeCell ref="BJ45:BJ46"/>
  </mergeCells>
  <printOptions gridLines="1"/>
  <pageMargins left="0.27559055118110237" right="0" top="0.39370078740157483" bottom="0" header="0.51181102362204722" footer="0.51181102362204722"/>
  <pageSetup paperSize="256" orientation="landscape" horizontalDpi="4294967294" verticalDpi="360" r:id="rId1"/>
  <headerFooter alignWithMargins="0"/>
  <legacyDrawing r:id="rId2"/>
  <controls>
    <control shapeId="7175" r:id="rId3" name="CommandButton7"/>
    <control shapeId="7174" r:id="rId4" name="CommandButton6"/>
    <control shapeId="7173" r:id="rId5" name="CommandButton5"/>
    <control shapeId="7172" r:id="rId6" name="CommandButton4"/>
    <control shapeId="7171" r:id="rId7" name="CommandButton3"/>
    <control shapeId="7170" r:id="rId8" name="CommandButton2"/>
    <control shapeId="7169" r:id="rId9" name="CommandButton1"/>
  </controls>
</worksheet>
</file>

<file path=xl/worksheets/sheet4.xml><?xml version="1.0" encoding="utf-8"?>
<worksheet xmlns="http://schemas.openxmlformats.org/spreadsheetml/2006/main" xmlns:r="http://schemas.openxmlformats.org/officeDocument/2006/relationships">
  <sheetPr codeName="Blad4"/>
  <dimension ref="A1:AT92"/>
  <sheetViews>
    <sheetView zoomScaleNormal="100" workbookViewId="0">
      <pane xSplit="2" topLeftCell="C1" activePane="topRight" state="frozen"/>
      <selection pane="topRight" activeCell="J1" sqref="J1:J1048576"/>
    </sheetView>
  </sheetViews>
  <sheetFormatPr defaultRowHeight="12.75"/>
  <cols>
    <col min="1" max="1" width="4.140625" customWidth="1"/>
    <col min="2" max="2" width="25" bestFit="1" customWidth="1"/>
    <col min="3" max="3" width="13.7109375" customWidth="1"/>
    <col min="4" max="4" width="8.28515625" customWidth="1"/>
    <col min="5" max="5" width="12" bestFit="1" customWidth="1"/>
    <col min="6" max="6" width="3.85546875" hidden="1" customWidth="1"/>
    <col min="7" max="7" width="3.7109375" bestFit="1" customWidth="1"/>
    <col min="8" max="8" width="9" customWidth="1"/>
    <col min="9" max="9" width="13" customWidth="1"/>
    <col min="10" max="10" width="6.5703125" hidden="1" customWidth="1"/>
    <col min="11" max="11" width="5.28515625" style="76" hidden="1" customWidth="1"/>
    <col min="12" max="12" width="5.5703125" hidden="1" customWidth="1"/>
    <col min="13" max="14" width="4.85546875" hidden="1" customWidth="1"/>
    <col min="15" max="19" width="5.28515625" customWidth="1"/>
    <col min="20" max="20" width="12" bestFit="1" customWidth="1"/>
    <col min="21" max="22" width="5.28515625" customWidth="1"/>
    <col min="23" max="23" width="5.7109375" customWidth="1"/>
    <col min="24" max="25" width="5.28515625" customWidth="1"/>
    <col min="26" max="26" width="8.7109375" customWidth="1"/>
    <col min="27" max="27" width="7.42578125" customWidth="1"/>
    <col min="28" max="28" width="3.140625" customWidth="1"/>
    <col min="29" max="29" width="25" bestFit="1" customWidth="1"/>
    <col min="30" max="44" width="6.140625" customWidth="1"/>
    <col min="45" max="45" width="3.140625" customWidth="1"/>
    <col min="46" max="46" width="18.140625" customWidth="1"/>
  </cols>
  <sheetData>
    <row r="1" spans="1:46" ht="25.5" hidden="1" customHeight="1">
      <c r="B1" s="4"/>
      <c r="H1" t="s">
        <v>62</v>
      </c>
      <c r="J1" t="s">
        <v>51</v>
      </c>
      <c r="K1" s="79"/>
      <c r="L1" s="76"/>
    </row>
    <row r="2" spans="1:46" ht="25.5" customHeight="1">
      <c r="K2" s="79"/>
      <c r="L2" s="76"/>
    </row>
    <row r="3" spans="1:46" ht="20.25">
      <c r="A3" t="s">
        <v>0</v>
      </c>
      <c r="J3" s="83"/>
      <c r="K3" s="79"/>
      <c r="L3" s="76"/>
      <c r="O3" s="79"/>
      <c r="P3" s="85"/>
      <c r="Q3" s="86"/>
      <c r="R3" s="86"/>
      <c r="S3" s="86"/>
      <c r="T3" s="98"/>
      <c r="U3" s="86"/>
      <c r="V3" s="86"/>
      <c r="W3" s="86"/>
      <c r="X3" s="86"/>
      <c r="Y3" s="85"/>
      <c r="Z3" s="86"/>
      <c r="AA3" s="86"/>
      <c r="AB3" s="86"/>
      <c r="AC3" s="86"/>
      <c r="AD3" s="86"/>
    </row>
    <row r="4" spans="1:46" ht="20.25">
      <c r="B4" s="102" t="s">
        <v>79</v>
      </c>
      <c r="D4" s="2"/>
      <c r="E4" s="110">
        <v>11105</v>
      </c>
      <c r="F4" s="110"/>
      <c r="G4" s="110"/>
      <c r="H4" s="110"/>
      <c r="J4" s="82"/>
      <c r="K4" s="79"/>
      <c r="L4" s="76"/>
      <c r="O4" s="86"/>
      <c r="P4" s="86"/>
      <c r="Q4" s="86"/>
      <c r="R4" s="86"/>
      <c r="S4" s="86"/>
      <c r="T4" s="86"/>
      <c r="U4" s="86"/>
      <c r="V4" s="85"/>
      <c r="X4" s="86"/>
      <c r="Y4" s="86"/>
      <c r="Z4" s="86"/>
      <c r="AA4" s="86"/>
      <c r="AB4" s="86"/>
      <c r="AC4" s="86"/>
      <c r="AD4" s="86"/>
    </row>
    <row r="5" spans="1:46" ht="25.5">
      <c r="B5" s="93" t="s">
        <v>87</v>
      </c>
      <c r="G5" t="s">
        <v>0</v>
      </c>
      <c r="H5" s="97"/>
      <c r="K5" s="79"/>
      <c r="L5" s="76"/>
      <c r="O5" s="86"/>
      <c r="P5" s="86"/>
      <c r="Q5" s="86"/>
      <c r="R5" s="86"/>
      <c r="S5" s="86"/>
      <c r="T5" s="86"/>
      <c r="U5" s="110">
        <v>11105</v>
      </c>
      <c r="V5" s="110"/>
      <c r="W5" s="110"/>
      <c r="X5" s="110"/>
      <c r="Y5" s="86"/>
      <c r="Z5" s="86"/>
      <c r="AA5" s="86"/>
      <c r="AB5" s="86"/>
      <c r="AC5" s="86"/>
      <c r="AD5" s="86"/>
    </row>
    <row r="6" spans="1:46" ht="12.75" customHeight="1">
      <c r="E6" s="8"/>
      <c r="K6" s="79"/>
      <c r="L6" s="7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</row>
    <row r="7" spans="1:46" ht="16.5" customHeight="1">
      <c r="B7" s="100" t="s">
        <v>85</v>
      </c>
      <c r="C7" t="s">
        <v>0</v>
      </c>
      <c r="K7" s="79" t="s">
        <v>0</v>
      </c>
      <c r="L7" s="76"/>
      <c r="O7" s="86"/>
      <c r="P7" s="86"/>
      <c r="Q7" s="86"/>
      <c r="R7" s="86"/>
      <c r="S7" s="86"/>
      <c r="T7" s="86"/>
      <c r="U7" s="86"/>
      <c r="V7" s="86"/>
      <c r="W7" s="86"/>
      <c r="X7" s="86"/>
      <c r="Y7" s="85"/>
      <c r="Z7" s="86"/>
      <c r="AA7" s="86"/>
      <c r="AB7" s="86"/>
      <c r="AC7" s="86"/>
      <c r="AD7" s="86"/>
    </row>
    <row r="8" spans="1:46" ht="11.45" customHeight="1">
      <c r="A8" s="10"/>
      <c r="B8" s="109"/>
      <c r="C8" s="49" t="s">
        <v>8</v>
      </c>
      <c r="D8" s="49" t="s">
        <v>8</v>
      </c>
      <c r="E8" s="60" t="s">
        <v>7</v>
      </c>
      <c r="F8" s="10"/>
      <c r="H8" s="57" t="s">
        <v>25</v>
      </c>
      <c r="I8" s="58" t="s">
        <v>34</v>
      </c>
      <c r="J8" s="49" t="s">
        <v>5</v>
      </c>
      <c r="K8" s="49" t="s">
        <v>1</v>
      </c>
      <c r="L8" s="74" t="s">
        <v>1</v>
      </c>
      <c r="M8" s="59" t="s">
        <v>1</v>
      </c>
      <c r="N8" s="59"/>
      <c r="O8" s="59"/>
      <c r="P8" s="59"/>
      <c r="Q8" s="59"/>
      <c r="R8" s="59"/>
      <c r="S8" s="59"/>
      <c r="T8" s="49" t="s">
        <v>24</v>
      </c>
      <c r="U8" s="59"/>
      <c r="V8" s="59"/>
      <c r="W8" s="59"/>
      <c r="X8" s="59"/>
      <c r="Y8" s="59"/>
      <c r="Z8" s="49" t="s">
        <v>24</v>
      </c>
      <c r="AA8" s="49" t="s">
        <v>7</v>
      </c>
      <c r="AB8" s="10"/>
      <c r="AC8" s="111"/>
      <c r="AD8" s="87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</row>
    <row r="9" spans="1:46" ht="11.45" customHeight="1">
      <c r="A9" s="10"/>
      <c r="B9" s="109"/>
      <c r="C9" s="49" t="s">
        <v>9</v>
      </c>
      <c r="D9" s="63" t="s">
        <v>10</v>
      </c>
      <c r="E9" s="60" t="s">
        <v>6</v>
      </c>
      <c r="F9" s="10"/>
      <c r="H9" s="57" t="s">
        <v>27</v>
      </c>
      <c r="I9" s="58" t="s">
        <v>30</v>
      </c>
      <c r="J9" s="59"/>
      <c r="K9" s="61" t="s">
        <v>50</v>
      </c>
      <c r="L9" s="77" t="s">
        <v>2</v>
      </c>
      <c r="M9" s="61" t="s">
        <v>3</v>
      </c>
      <c r="N9" s="61"/>
      <c r="O9" s="62" t="s">
        <v>37</v>
      </c>
      <c r="P9" s="62" t="s">
        <v>38</v>
      </c>
      <c r="Q9" s="62" t="s">
        <v>39</v>
      </c>
      <c r="R9" s="62" t="s">
        <v>40</v>
      </c>
      <c r="S9" s="62" t="s">
        <v>41</v>
      </c>
      <c r="T9" s="62" t="s">
        <v>11</v>
      </c>
      <c r="U9" s="62" t="s">
        <v>42</v>
      </c>
      <c r="V9" s="62" t="s">
        <v>43</v>
      </c>
      <c r="W9" s="62" t="s">
        <v>44</v>
      </c>
      <c r="X9" s="62" t="s">
        <v>45</v>
      </c>
      <c r="Y9" s="62" t="s">
        <v>46</v>
      </c>
      <c r="Z9" s="62" t="s">
        <v>26</v>
      </c>
      <c r="AA9" s="62" t="s">
        <v>6</v>
      </c>
      <c r="AB9" s="12"/>
      <c r="AC9" s="111"/>
      <c r="AD9" s="87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T9" s="2"/>
    </row>
    <row r="10" spans="1:46" ht="15" customHeight="1">
      <c r="A10" s="12">
        <v>1</v>
      </c>
      <c r="B10" s="65" t="s">
        <v>35</v>
      </c>
      <c r="C10" s="49">
        <f>SUM(O10:S10)</f>
        <v>513</v>
      </c>
      <c r="D10" s="49">
        <f>SUM(U10:Y10)</f>
        <v>457</v>
      </c>
      <c r="E10" s="60">
        <f>SUM(C10+D10)</f>
        <v>970</v>
      </c>
      <c r="F10" s="72"/>
      <c r="G10" s="99"/>
      <c r="H10" s="55">
        <v>1049</v>
      </c>
      <c r="I10" s="56" t="s">
        <v>83</v>
      </c>
      <c r="J10" s="49">
        <f>IF(E10&gt;H10,1,0)</f>
        <v>0</v>
      </c>
      <c r="K10" s="49"/>
      <c r="L10" s="49"/>
      <c r="M10" s="49"/>
      <c r="N10" s="74"/>
      <c r="O10" s="49">
        <v>100</v>
      </c>
      <c r="P10" s="49">
        <v>120</v>
      </c>
      <c r="Q10" s="49">
        <v>96</v>
      </c>
      <c r="R10" s="49">
        <v>109</v>
      </c>
      <c r="S10" s="49">
        <v>88</v>
      </c>
      <c r="T10" s="49">
        <f>SUM(O10:S10)</f>
        <v>513</v>
      </c>
      <c r="U10" s="49">
        <v>100</v>
      </c>
      <c r="V10" s="49">
        <v>91</v>
      </c>
      <c r="W10" s="49">
        <v>100</v>
      </c>
      <c r="X10" s="49">
        <v>89</v>
      </c>
      <c r="Y10" s="49">
        <v>77</v>
      </c>
      <c r="Z10" s="49">
        <f>SUM(U10:Y10)</f>
        <v>457</v>
      </c>
      <c r="AA10" s="49">
        <f>SUM(T10+Z10)</f>
        <v>970</v>
      </c>
      <c r="AB10" s="10"/>
      <c r="AC10" s="65" t="s">
        <v>35</v>
      </c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</row>
    <row r="11" spans="1:46" ht="15" customHeight="1">
      <c r="A11" s="12">
        <v>2</v>
      </c>
      <c r="B11" s="65" t="s">
        <v>48</v>
      </c>
      <c r="C11" s="49">
        <f>SUM(O11:S11)</f>
        <v>461</v>
      </c>
      <c r="D11" s="49">
        <f>SUM(U11:Y11)</f>
        <v>486</v>
      </c>
      <c r="E11" s="96">
        <f>SUM(C11+D11)</f>
        <v>947</v>
      </c>
      <c r="F11" s="16"/>
      <c r="G11" s="99"/>
      <c r="H11" s="55">
        <v>1056</v>
      </c>
      <c r="I11" s="56" t="s">
        <v>81</v>
      </c>
      <c r="J11" s="49">
        <f>IF(E11&gt;H11,1,0)</f>
        <v>0</v>
      </c>
      <c r="K11" s="49"/>
      <c r="L11" s="49"/>
      <c r="M11" s="49"/>
      <c r="N11" s="74"/>
      <c r="O11" s="49">
        <v>100</v>
      </c>
      <c r="P11" s="49">
        <v>100</v>
      </c>
      <c r="Q11" s="49">
        <v>88</v>
      </c>
      <c r="R11" s="49">
        <v>87</v>
      </c>
      <c r="S11" s="49">
        <v>86</v>
      </c>
      <c r="T11" s="49">
        <f>SUM(O11:S11)</f>
        <v>461</v>
      </c>
      <c r="U11" s="49">
        <v>100</v>
      </c>
      <c r="V11" s="49">
        <v>90</v>
      </c>
      <c r="W11" s="49">
        <v>108</v>
      </c>
      <c r="X11" s="49">
        <v>80</v>
      </c>
      <c r="Y11" s="49">
        <v>108</v>
      </c>
      <c r="Z11" s="49">
        <f>SUM(U11:Y11)</f>
        <v>486</v>
      </c>
      <c r="AA11" s="49">
        <f>SUM(T11+Z11)</f>
        <v>947</v>
      </c>
      <c r="AB11" s="10"/>
      <c r="AC11" s="65" t="s">
        <v>48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</row>
    <row r="12" spans="1:46" ht="15" customHeight="1">
      <c r="A12" s="12">
        <v>3</v>
      </c>
      <c r="B12" s="65" t="s">
        <v>47</v>
      </c>
      <c r="C12" s="49">
        <f>SUM(O12:S12)</f>
        <v>407</v>
      </c>
      <c r="D12" s="49">
        <f>SUM(U12:Y12)</f>
        <v>464</v>
      </c>
      <c r="E12" s="60">
        <f>SUM(C12+D12)</f>
        <v>871</v>
      </c>
      <c r="F12" s="12"/>
      <c r="H12" s="55">
        <v>1001</v>
      </c>
      <c r="I12" s="56" t="s">
        <v>32</v>
      </c>
      <c r="J12" s="49">
        <f>IF(E12&gt;H12,1,0)</f>
        <v>0</v>
      </c>
      <c r="K12" s="49"/>
      <c r="L12" s="49"/>
      <c r="M12" s="74"/>
      <c r="N12" s="74"/>
      <c r="O12" s="49">
        <v>87</v>
      </c>
      <c r="P12" s="49">
        <v>88</v>
      </c>
      <c r="Q12" s="49">
        <v>88</v>
      </c>
      <c r="R12" s="49">
        <v>68</v>
      </c>
      <c r="S12" s="49">
        <v>76</v>
      </c>
      <c r="T12" s="49">
        <f>SUM(O12:S12)</f>
        <v>407</v>
      </c>
      <c r="U12" s="49">
        <v>84</v>
      </c>
      <c r="V12" s="49">
        <v>100</v>
      </c>
      <c r="W12" s="49">
        <v>88</v>
      </c>
      <c r="X12" s="49">
        <v>100</v>
      </c>
      <c r="Y12" s="49">
        <v>92</v>
      </c>
      <c r="Z12" s="49">
        <f>SUM(U12:Y12)</f>
        <v>464</v>
      </c>
      <c r="AA12" s="49">
        <f>SUM(T12+Z12)</f>
        <v>871</v>
      </c>
      <c r="AB12" s="10"/>
      <c r="AC12" s="65" t="s">
        <v>47</v>
      </c>
      <c r="AD12" s="88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</row>
    <row r="13" spans="1:46" ht="15" customHeight="1">
      <c r="A13" s="12">
        <v>4</v>
      </c>
      <c r="B13" s="65" t="s">
        <v>4</v>
      </c>
      <c r="C13" s="49">
        <f>SUM(O13:S13)</f>
        <v>407</v>
      </c>
      <c r="D13" s="49">
        <f>SUM(U13:Y13)</f>
        <v>393</v>
      </c>
      <c r="E13" s="60">
        <f>SUM(C13+D13)</f>
        <v>800</v>
      </c>
      <c r="F13" s="12"/>
      <c r="H13" s="55">
        <v>867</v>
      </c>
      <c r="I13" s="56" t="s">
        <v>33</v>
      </c>
      <c r="J13" s="49">
        <f>IF(E13&gt;H13,1,0)</f>
        <v>0</v>
      </c>
      <c r="K13" s="49"/>
      <c r="L13" s="49"/>
      <c r="M13" s="49"/>
      <c r="N13" s="74"/>
      <c r="O13" s="49">
        <v>69</v>
      </c>
      <c r="P13" s="49">
        <v>71</v>
      </c>
      <c r="Q13" s="49">
        <v>87</v>
      </c>
      <c r="R13" s="49">
        <v>80</v>
      </c>
      <c r="S13" s="49">
        <v>100</v>
      </c>
      <c r="T13" s="49">
        <f>SUM(O13:S13)</f>
        <v>407</v>
      </c>
      <c r="U13" s="49">
        <v>83</v>
      </c>
      <c r="V13" s="49">
        <v>85</v>
      </c>
      <c r="W13" s="49">
        <v>70</v>
      </c>
      <c r="X13" s="49">
        <v>86</v>
      </c>
      <c r="Y13" s="49">
        <v>69</v>
      </c>
      <c r="Z13" s="49">
        <f>SUM(U13:Y13)</f>
        <v>393</v>
      </c>
      <c r="AA13" s="49">
        <f>SUM(T13+Z13)</f>
        <v>800</v>
      </c>
      <c r="AB13" s="10"/>
      <c r="AC13" s="65" t="s">
        <v>4</v>
      </c>
      <c r="AD13" s="88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</row>
    <row r="14" spans="1:46" ht="15" customHeight="1">
      <c r="A14" s="12">
        <v>5</v>
      </c>
      <c r="B14" s="65" t="s">
        <v>61</v>
      </c>
      <c r="C14" s="49">
        <f>SUM(O14:S14)</f>
        <v>0</v>
      </c>
      <c r="D14" s="49">
        <f>SUM(U14:Y14)</f>
        <v>0</v>
      </c>
      <c r="E14" s="96">
        <f>SUM(C14+D14)</f>
        <v>0</v>
      </c>
      <c r="F14" s="74"/>
      <c r="G14" s="99"/>
      <c r="H14" s="55">
        <v>1037</v>
      </c>
      <c r="I14" s="56" t="s">
        <v>121</v>
      </c>
      <c r="J14" s="49">
        <f>IF(E14&gt;H14,1,0)</f>
        <v>0</v>
      </c>
      <c r="K14" s="49"/>
      <c r="L14" s="74"/>
      <c r="M14" s="49"/>
      <c r="O14" s="49"/>
      <c r="P14" s="49"/>
      <c r="Q14" s="49"/>
      <c r="R14" s="49"/>
      <c r="S14" s="49"/>
      <c r="T14" s="49">
        <f>SUM(O14:S14)</f>
        <v>0</v>
      </c>
      <c r="U14" s="49"/>
      <c r="V14" s="49"/>
      <c r="W14" s="49"/>
      <c r="X14" s="49"/>
      <c r="Y14" s="49"/>
      <c r="Z14" s="49">
        <f>SUM(U14:Y14)</f>
        <v>0</v>
      </c>
      <c r="AA14" s="49">
        <f>SUM(T14+Z14)</f>
        <v>0</v>
      </c>
      <c r="AB14" s="10"/>
      <c r="AC14" s="65" t="s">
        <v>61</v>
      </c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</row>
    <row r="15" spans="1:46" ht="15" customHeight="1">
      <c r="A15" s="12">
        <v>6</v>
      </c>
      <c r="B15" s="65" t="s">
        <v>78</v>
      </c>
      <c r="C15" s="49">
        <f>SUM(O15:S15)</f>
        <v>0</v>
      </c>
      <c r="D15" s="49">
        <f>SUM(U15:Y15)</f>
        <v>0</v>
      </c>
      <c r="E15" s="60">
        <f>SUM(C15+D15)</f>
        <v>0</v>
      </c>
      <c r="G15" s="99"/>
      <c r="H15" s="55">
        <v>866</v>
      </c>
      <c r="I15" s="56" t="s">
        <v>86</v>
      </c>
      <c r="J15" s="49">
        <f>IF(E15&gt;H15,1,0)</f>
        <v>0</v>
      </c>
      <c r="K15" s="49"/>
      <c r="L15" s="74"/>
      <c r="M15" s="74"/>
      <c r="N15" s="74"/>
      <c r="O15" s="49"/>
      <c r="P15" s="49"/>
      <c r="Q15" s="49"/>
      <c r="R15" s="49"/>
      <c r="S15" s="49"/>
      <c r="T15" s="49">
        <f>SUM(O15:S15)</f>
        <v>0</v>
      </c>
      <c r="U15" s="49"/>
      <c r="V15" s="49"/>
      <c r="W15" s="49"/>
      <c r="X15" s="49"/>
      <c r="Y15" s="49"/>
      <c r="Z15" s="49">
        <f>SUM(U15:Y15)</f>
        <v>0</v>
      </c>
      <c r="AA15" s="49">
        <f>SUM(T15+Z15)</f>
        <v>0</v>
      </c>
      <c r="AB15" s="10"/>
      <c r="AC15" s="65" t="s">
        <v>78</v>
      </c>
      <c r="AD15" s="88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</row>
    <row r="16" spans="1:46" ht="13.5" customHeight="1">
      <c r="A16" s="12">
        <v>7</v>
      </c>
      <c r="B16" s="65" t="s">
        <v>36</v>
      </c>
      <c r="C16" s="49">
        <f>SUM(O16:S16)</f>
        <v>0</v>
      </c>
      <c r="D16" s="49">
        <f>SUM(U16:Y16)</f>
        <v>0</v>
      </c>
      <c r="E16" s="60">
        <f>SUM(C16+D16)</f>
        <v>0</v>
      </c>
      <c r="F16" s="12"/>
      <c r="H16" s="55">
        <v>807</v>
      </c>
      <c r="I16" s="56" t="s">
        <v>31</v>
      </c>
      <c r="J16" s="49">
        <f>IF(E16&gt;H16,1,0)</f>
        <v>0</v>
      </c>
      <c r="K16" s="49"/>
      <c r="L16" s="49"/>
      <c r="M16" s="49"/>
      <c r="N16" s="74"/>
      <c r="O16" s="49"/>
      <c r="P16" s="49"/>
      <c r="Q16" s="49"/>
      <c r="R16" s="49"/>
      <c r="S16" s="49"/>
      <c r="T16" s="49">
        <f>SUM(O16:S16)</f>
        <v>0</v>
      </c>
      <c r="U16" s="49"/>
      <c r="V16" s="49"/>
      <c r="W16" s="49"/>
      <c r="X16" s="49"/>
      <c r="Y16" s="49"/>
      <c r="Z16" s="49">
        <f>SUM(U16:Y16)</f>
        <v>0</v>
      </c>
      <c r="AA16" s="49">
        <f>SUM(T16+Z16)</f>
        <v>0</v>
      </c>
      <c r="AB16" s="10"/>
      <c r="AC16" s="65" t="s">
        <v>36</v>
      </c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</row>
    <row r="17" spans="1:44" ht="14.25" customHeight="1">
      <c r="A17" s="12">
        <v>8</v>
      </c>
      <c r="B17" s="65" t="s">
        <v>82</v>
      </c>
      <c r="C17" s="49">
        <f>SUM(O17:S17)</f>
        <v>0</v>
      </c>
      <c r="D17" s="49">
        <f>SUM(U17:Y17)</f>
        <v>0</v>
      </c>
      <c r="E17" s="60">
        <f>SUM(C17+D17)</f>
        <v>0</v>
      </c>
      <c r="F17" s="72"/>
      <c r="G17" s="99"/>
      <c r="H17" s="55">
        <v>967</v>
      </c>
      <c r="I17" s="56" t="s">
        <v>84</v>
      </c>
      <c r="J17" s="49">
        <f>IF(E17&gt;H17,1,0)</f>
        <v>0</v>
      </c>
      <c r="K17" s="49"/>
      <c r="L17" s="74"/>
      <c r="M17" s="74"/>
      <c r="N17" s="74"/>
      <c r="O17" s="49"/>
      <c r="P17" s="49"/>
      <c r="Q17" s="49"/>
      <c r="R17" s="49"/>
      <c r="S17" s="49"/>
      <c r="T17" s="49">
        <f>SUM(O17:S17)</f>
        <v>0</v>
      </c>
      <c r="U17" s="49"/>
      <c r="V17" s="49"/>
      <c r="W17" s="49"/>
      <c r="X17" s="49"/>
      <c r="Y17" s="49"/>
      <c r="Z17" s="49">
        <f>SUM(U17:Y17)</f>
        <v>0</v>
      </c>
      <c r="AA17" s="49">
        <f>SUM(T17+Z17)</f>
        <v>0</v>
      </c>
      <c r="AB17" s="10"/>
      <c r="AC17" s="65" t="s">
        <v>82</v>
      </c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</row>
    <row r="18" spans="1:44" ht="14.25" customHeight="1">
      <c r="A18" s="12"/>
      <c r="B18" s="65"/>
      <c r="C18" s="49"/>
      <c r="D18" s="49"/>
      <c r="E18" s="64"/>
      <c r="F18" s="73"/>
      <c r="H18" s="55"/>
      <c r="I18" s="80"/>
      <c r="J18" s="49"/>
      <c r="K18" s="60"/>
      <c r="L18" s="74"/>
      <c r="M18" s="74"/>
      <c r="N18" s="74"/>
      <c r="O18" s="49"/>
      <c r="P18" s="49"/>
      <c r="Q18" s="49"/>
      <c r="R18" s="49"/>
      <c r="S18" s="49"/>
      <c r="T18" s="60"/>
      <c r="U18" s="49"/>
      <c r="V18" s="49"/>
      <c r="W18" s="49"/>
      <c r="X18" s="49"/>
      <c r="Y18" s="49"/>
      <c r="Z18" s="60"/>
      <c r="AA18" s="60"/>
      <c r="AB18" s="10"/>
      <c r="AC18" s="65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</row>
    <row r="19" spans="1:44" ht="14.25" customHeight="1">
      <c r="A19" s="12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</row>
    <row r="20" spans="1:44" ht="14.25" customHeight="1">
      <c r="A20" s="12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</row>
    <row r="21" spans="1:44" ht="14.25" customHeight="1">
      <c r="A21" s="12"/>
      <c r="B21" s="65"/>
      <c r="C21" s="49"/>
      <c r="D21" s="49"/>
      <c r="E21" s="64"/>
      <c r="F21" s="12"/>
      <c r="H21" s="55"/>
      <c r="I21" s="56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60"/>
      <c r="U21" s="49"/>
      <c r="V21" s="49"/>
      <c r="W21" s="49"/>
      <c r="X21" s="49"/>
      <c r="Y21" s="49"/>
      <c r="Z21" s="60"/>
      <c r="AA21" s="60"/>
      <c r="AB21" s="10"/>
      <c r="AC21" s="65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</row>
    <row r="22" spans="1:44" ht="14.25" customHeight="1">
      <c r="A22" s="12"/>
      <c r="B22" s="40"/>
      <c r="C22" s="49"/>
      <c r="D22" s="49"/>
      <c r="E22" s="64"/>
      <c r="F22" s="12"/>
      <c r="H22" s="55"/>
      <c r="I22" s="56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60"/>
      <c r="U22" s="49"/>
      <c r="V22" s="49"/>
      <c r="W22" s="49"/>
      <c r="X22" s="49"/>
      <c r="Y22" s="49"/>
      <c r="Z22" s="60"/>
      <c r="AA22" s="60"/>
      <c r="AB22" s="10"/>
      <c r="AC22" s="65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</row>
    <row r="23" spans="1:44" ht="14.25" customHeight="1">
      <c r="A23" s="12"/>
      <c r="B23" s="81"/>
      <c r="C23" s="49"/>
      <c r="D23" s="49"/>
      <c r="E23" s="64"/>
      <c r="F23" s="11"/>
      <c r="H23" s="55"/>
      <c r="I23" s="80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60"/>
      <c r="U23" s="49"/>
      <c r="V23" s="49"/>
      <c r="W23" s="49"/>
      <c r="X23" s="49"/>
      <c r="Y23" s="49"/>
      <c r="Z23" s="60"/>
      <c r="AA23" s="60"/>
      <c r="AB23" s="10"/>
      <c r="AC23" s="81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</row>
    <row r="24" spans="1:44" ht="14.25" customHeight="1">
      <c r="A24" s="12"/>
      <c r="B24" s="46"/>
      <c r="C24" s="17"/>
      <c r="D24" s="17"/>
      <c r="E24" s="24"/>
      <c r="F24" s="11"/>
      <c r="H24" s="5"/>
      <c r="I24" s="28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6"/>
      <c r="U24" s="17"/>
      <c r="V24" s="17"/>
      <c r="W24" s="17"/>
      <c r="X24" s="17"/>
      <c r="Y24" s="17"/>
      <c r="Z24" s="16"/>
      <c r="AA24" s="16"/>
      <c r="AC24" s="3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</row>
    <row r="25" spans="1:44" ht="14.25" customHeight="1">
      <c r="A25" s="12"/>
      <c r="B25" s="46"/>
      <c r="C25" s="17"/>
      <c r="D25" s="17"/>
      <c r="E25" s="24"/>
      <c r="F25" s="11"/>
      <c r="H25" s="5"/>
      <c r="I25" s="28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6"/>
      <c r="U25" s="17"/>
      <c r="V25" s="17"/>
      <c r="W25" s="17"/>
      <c r="X25" s="17"/>
      <c r="Y25" s="17"/>
      <c r="Z25" s="16"/>
      <c r="AA25" s="16"/>
      <c r="AC25" s="3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</row>
    <row r="26" spans="1:44" ht="14.25" customHeight="1">
      <c r="A26" s="12"/>
      <c r="B26" s="46"/>
      <c r="C26" s="17"/>
      <c r="D26" s="17"/>
      <c r="E26" s="24"/>
      <c r="F26" s="11"/>
      <c r="H26" s="5"/>
      <c r="I26" s="28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6"/>
      <c r="U26" s="17"/>
      <c r="V26" s="17"/>
      <c r="W26" s="17"/>
      <c r="X26" s="17"/>
      <c r="Y26" s="17"/>
      <c r="Z26" s="16"/>
      <c r="AA26" s="16"/>
      <c r="AC26" s="3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</row>
    <row r="27" spans="1:44" ht="14.25" customHeight="1">
      <c r="A27" s="12"/>
      <c r="B27" s="46"/>
      <c r="C27" s="17"/>
      <c r="D27" s="17"/>
      <c r="E27" s="24"/>
      <c r="F27" s="11"/>
      <c r="H27" s="5"/>
      <c r="I27" s="28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6"/>
      <c r="U27" s="17"/>
      <c r="V27" s="17"/>
      <c r="W27" s="17"/>
      <c r="X27" s="17"/>
      <c r="Y27" s="17"/>
      <c r="Z27" s="16"/>
      <c r="AA27" s="16"/>
      <c r="AC27" s="3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</row>
    <row r="28" spans="1:44" ht="14.25" customHeight="1">
      <c r="A28" s="12"/>
      <c r="B28" s="46"/>
      <c r="C28" s="17"/>
      <c r="D28" s="17"/>
      <c r="E28" s="24"/>
      <c r="F28" s="11"/>
      <c r="H28" s="5"/>
      <c r="I28" s="28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6"/>
      <c r="U28" s="17"/>
      <c r="V28" s="17"/>
      <c r="W28" s="17"/>
      <c r="X28" s="17"/>
      <c r="Y28" s="17"/>
      <c r="Z28" s="16"/>
      <c r="AA28" s="16"/>
      <c r="AC28" s="3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</row>
    <row r="29" spans="1:44" ht="14.25" customHeight="1">
      <c r="A29" s="12"/>
      <c r="B29" s="46"/>
      <c r="C29" s="17"/>
      <c r="D29" s="17"/>
      <c r="E29" s="24"/>
      <c r="F29" s="11"/>
      <c r="H29" s="5"/>
      <c r="I29" s="28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6"/>
      <c r="U29" s="17"/>
      <c r="V29" s="17"/>
      <c r="W29" s="17"/>
      <c r="X29" s="17"/>
      <c r="Y29" s="17"/>
      <c r="Z29" s="16"/>
      <c r="AA29" s="16"/>
      <c r="AC29" s="3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</row>
    <row r="30" spans="1:44" ht="14.25" customHeight="1">
      <c r="A30" s="12"/>
      <c r="B30" s="46"/>
      <c r="C30" s="17"/>
      <c r="D30" s="17"/>
      <c r="E30" s="24"/>
      <c r="F30" s="11"/>
      <c r="H30" s="5"/>
      <c r="I30" s="28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6"/>
      <c r="U30" s="17"/>
      <c r="V30" s="17"/>
      <c r="W30" s="17"/>
      <c r="X30" s="17"/>
      <c r="Y30" s="17"/>
      <c r="Z30" s="16"/>
      <c r="AA30" s="16"/>
      <c r="AC30" s="3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</row>
    <row r="31" spans="1:44" ht="14.25" customHeight="1">
      <c r="A31" s="12"/>
      <c r="B31" s="46"/>
      <c r="C31" s="17"/>
      <c r="D31" s="17"/>
      <c r="E31" s="24"/>
      <c r="F31" s="11"/>
      <c r="H31" s="5"/>
      <c r="I31" s="28"/>
      <c r="J31" s="17"/>
      <c r="K31" s="75"/>
      <c r="L31" s="17"/>
      <c r="M31" s="17"/>
      <c r="N31" s="17"/>
      <c r="O31" s="17"/>
      <c r="P31" s="17"/>
      <c r="Q31" s="17"/>
      <c r="R31" s="17"/>
      <c r="S31" s="17"/>
      <c r="T31" s="16"/>
      <c r="U31" s="17"/>
      <c r="V31" s="17"/>
      <c r="W31" s="17"/>
      <c r="X31" s="17"/>
      <c r="Y31" s="17"/>
      <c r="Z31" s="16"/>
      <c r="AA31" s="16"/>
      <c r="AC31" s="3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</row>
    <row r="32" spans="1:44" ht="14.25" customHeight="1">
      <c r="A32" s="12"/>
      <c r="B32" s="46"/>
      <c r="C32" s="17"/>
      <c r="D32" s="17"/>
      <c r="E32" s="24"/>
      <c r="F32" s="11"/>
      <c r="H32" s="5"/>
      <c r="I32" s="28"/>
      <c r="J32" s="17"/>
      <c r="K32" s="75"/>
      <c r="L32" s="17"/>
      <c r="M32" s="17"/>
      <c r="N32" s="17"/>
      <c r="O32" s="17"/>
      <c r="P32" s="17"/>
      <c r="Q32" s="17"/>
      <c r="R32" s="17"/>
      <c r="S32" s="17"/>
      <c r="T32" s="16"/>
      <c r="U32" s="17"/>
      <c r="V32" s="17"/>
      <c r="W32" s="17"/>
      <c r="X32" s="17"/>
      <c r="Y32" s="17"/>
      <c r="Z32" s="16"/>
      <c r="AA32" s="16"/>
      <c r="AC32" s="3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</row>
    <row r="33" spans="1:46" ht="14.25" customHeight="1">
      <c r="A33" s="12"/>
      <c r="B33" s="46"/>
      <c r="C33" s="17"/>
      <c r="D33" s="17"/>
      <c r="E33" s="24"/>
      <c r="F33" s="11"/>
      <c r="H33" s="5"/>
      <c r="I33" s="28"/>
      <c r="J33" s="17"/>
      <c r="K33" s="75"/>
      <c r="L33" s="17"/>
      <c r="M33" s="17"/>
      <c r="N33" s="17"/>
      <c r="O33" s="17"/>
      <c r="P33" s="17"/>
      <c r="Q33" s="17"/>
      <c r="R33" s="17"/>
      <c r="S33" s="17"/>
      <c r="T33" s="16"/>
      <c r="U33" s="17"/>
      <c r="V33" s="17"/>
      <c r="W33" s="17"/>
      <c r="X33" s="17"/>
      <c r="Y33" s="17"/>
      <c r="Z33" s="16"/>
      <c r="AA33" s="16"/>
      <c r="AC33" s="3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</row>
    <row r="34" spans="1:46" ht="6" customHeight="1">
      <c r="A34" s="12"/>
      <c r="B34" s="14"/>
      <c r="C34" s="12"/>
      <c r="D34" s="12"/>
      <c r="E34" s="12"/>
      <c r="F34" s="12"/>
      <c r="H34" s="17"/>
      <c r="I34" s="17"/>
      <c r="J34" s="17"/>
      <c r="K34" s="75"/>
      <c r="L34" s="17"/>
      <c r="M34" s="17"/>
      <c r="N34" s="17"/>
      <c r="O34" s="17"/>
      <c r="P34" s="17"/>
      <c r="Q34" s="17"/>
      <c r="R34" s="17"/>
      <c r="S34" s="17"/>
      <c r="T34" s="16"/>
      <c r="U34" s="17"/>
      <c r="V34" s="17"/>
      <c r="W34" s="17"/>
      <c r="X34" s="17"/>
      <c r="Y34" s="17"/>
      <c r="Z34" s="16"/>
      <c r="AA34" s="16"/>
      <c r="AB34" s="10"/>
      <c r="AC34" s="14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</row>
    <row r="35" spans="1:46" ht="11.45" customHeight="1">
      <c r="A35" s="12"/>
      <c r="B35" s="109"/>
      <c r="C35" s="17"/>
      <c r="D35" s="17"/>
      <c r="E35" s="17"/>
      <c r="F35" s="12"/>
      <c r="H35" s="27"/>
      <c r="I35" s="38"/>
      <c r="J35" s="17"/>
      <c r="K35" s="75"/>
      <c r="L35" s="17"/>
      <c r="M35" s="17"/>
      <c r="N35" s="17"/>
      <c r="O35" s="19"/>
      <c r="P35" s="19"/>
      <c r="Q35" s="19"/>
      <c r="R35" s="19"/>
      <c r="S35" s="19"/>
      <c r="T35" s="16"/>
      <c r="U35" s="19"/>
      <c r="V35" s="19"/>
      <c r="W35" s="19"/>
      <c r="X35" s="19"/>
      <c r="Y35" s="19"/>
      <c r="Z35" s="23"/>
      <c r="AA35" s="16"/>
      <c r="AB35" s="10"/>
      <c r="AC35" s="109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</row>
    <row r="36" spans="1:46" ht="11.45" customHeight="1">
      <c r="A36" s="12"/>
      <c r="B36" s="109"/>
      <c r="C36" s="17"/>
      <c r="D36" s="18"/>
      <c r="E36" s="17"/>
      <c r="F36" s="12"/>
      <c r="H36" s="27"/>
      <c r="I36" s="38"/>
      <c r="J36" s="17"/>
      <c r="K36" s="78"/>
      <c r="L36" s="43"/>
      <c r="M36" s="43"/>
      <c r="N36" s="43"/>
      <c r="O36" s="44"/>
      <c r="P36" s="44"/>
      <c r="Q36" s="44"/>
      <c r="R36" s="44"/>
      <c r="S36" s="44"/>
      <c r="T36" s="45"/>
      <c r="U36" s="44"/>
      <c r="V36" s="44"/>
      <c r="W36" s="44"/>
      <c r="X36" s="44"/>
      <c r="Y36" s="44"/>
      <c r="Z36" s="45"/>
      <c r="AA36" s="45"/>
      <c r="AB36" s="10"/>
      <c r="AC36" s="109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T36" s="2"/>
    </row>
    <row r="37" spans="1:46" ht="5.0999999999999996" customHeight="1">
      <c r="A37" s="12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</row>
    <row r="38" spans="1:46" ht="14.25" customHeight="1">
      <c r="A38" s="12"/>
      <c r="B38" s="46"/>
      <c r="C38" s="17"/>
      <c r="D38" s="17"/>
      <c r="E38" s="24"/>
      <c r="F38" s="1"/>
      <c r="H38" s="5"/>
      <c r="I38" s="21"/>
      <c r="J38" s="17"/>
      <c r="K38" s="75"/>
      <c r="L38" s="17"/>
      <c r="M38" s="17"/>
      <c r="N38" s="17"/>
      <c r="O38" s="17"/>
      <c r="P38" s="17"/>
      <c r="Q38" s="17"/>
      <c r="R38" s="17"/>
      <c r="S38" s="17"/>
      <c r="T38" s="16"/>
      <c r="U38" s="17"/>
      <c r="V38" s="17"/>
      <c r="W38" s="17"/>
      <c r="X38" s="17"/>
      <c r="Y38" s="17"/>
      <c r="Z38" s="16"/>
      <c r="AA38" s="16"/>
      <c r="AB38" s="10"/>
      <c r="AC38" s="3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</row>
    <row r="39" spans="1:46" ht="14.25" customHeight="1">
      <c r="A39" s="12"/>
      <c r="B39" s="48"/>
      <c r="C39" s="17"/>
      <c r="D39" s="17"/>
      <c r="E39" s="24"/>
      <c r="F39" s="12"/>
      <c r="H39" s="5"/>
      <c r="I39" s="28"/>
      <c r="J39" s="17"/>
      <c r="K39" s="75"/>
      <c r="L39" s="17"/>
      <c r="M39" s="17"/>
      <c r="N39" s="17"/>
      <c r="O39" s="17"/>
      <c r="P39" s="17"/>
      <c r="Q39" s="17"/>
      <c r="R39" s="17"/>
      <c r="S39" s="17"/>
      <c r="T39" s="16"/>
      <c r="U39" s="17"/>
      <c r="V39" s="17"/>
      <c r="W39" s="17"/>
      <c r="X39" s="17"/>
      <c r="Y39" s="17"/>
      <c r="Z39" s="16"/>
      <c r="AA39" s="16"/>
      <c r="AB39" s="10"/>
      <c r="AC39" s="3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</row>
    <row r="40" spans="1:46" ht="14.25" customHeight="1">
      <c r="A40" s="12"/>
      <c r="B40" s="46"/>
      <c r="C40" s="17"/>
      <c r="D40" s="17"/>
      <c r="E40" s="24"/>
      <c r="F40" s="11"/>
      <c r="H40" s="5"/>
      <c r="I40" s="28"/>
      <c r="J40" s="17"/>
      <c r="K40" s="75"/>
      <c r="L40" s="17"/>
      <c r="M40" s="17"/>
      <c r="N40" s="17"/>
      <c r="O40" s="17"/>
      <c r="P40" s="17"/>
      <c r="Q40" s="17"/>
      <c r="R40" s="17"/>
      <c r="S40" s="17"/>
      <c r="T40" s="16"/>
      <c r="U40" s="17"/>
      <c r="V40" s="17"/>
      <c r="W40" s="17"/>
      <c r="X40" s="17"/>
      <c r="Y40" s="17"/>
      <c r="Z40" s="16"/>
      <c r="AA40" s="16"/>
      <c r="AB40" s="10"/>
      <c r="AC40" s="3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</row>
    <row r="41" spans="1:46" ht="14.25" customHeight="1">
      <c r="A41" s="12"/>
      <c r="B41" s="46"/>
      <c r="C41" s="17"/>
      <c r="D41" s="17"/>
      <c r="E41" s="24"/>
      <c r="F41" s="1"/>
      <c r="H41" s="16"/>
      <c r="I41" s="21"/>
      <c r="J41" s="17"/>
      <c r="K41" s="75"/>
      <c r="L41" s="17"/>
      <c r="M41" s="17"/>
      <c r="N41" s="17"/>
      <c r="O41" s="17"/>
      <c r="P41" s="17"/>
      <c r="Q41" s="17"/>
      <c r="R41" s="17"/>
      <c r="S41" s="17"/>
      <c r="T41" s="16"/>
      <c r="U41" s="17"/>
      <c r="V41" s="17"/>
      <c r="W41" s="17"/>
      <c r="X41" s="17"/>
      <c r="Y41" s="17"/>
      <c r="Z41" s="16"/>
      <c r="AA41" s="16"/>
      <c r="AB41" s="10"/>
      <c r="AC41" s="3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</row>
    <row r="42" spans="1:46" ht="14.25" customHeight="1">
      <c r="A42" s="12"/>
      <c r="C42" s="17"/>
      <c r="D42" s="17"/>
      <c r="E42" s="24"/>
      <c r="F42" s="1"/>
      <c r="H42" s="16"/>
      <c r="I42" s="21"/>
      <c r="J42" s="17"/>
      <c r="K42" s="75"/>
      <c r="L42" s="17"/>
      <c r="M42" s="17"/>
      <c r="N42" s="17"/>
      <c r="O42" s="17"/>
      <c r="P42" s="17"/>
      <c r="Q42" s="17"/>
      <c r="R42" s="17"/>
      <c r="S42" s="17"/>
      <c r="T42" s="16"/>
      <c r="U42" s="17"/>
      <c r="V42" s="17"/>
      <c r="W42" s="17"/>
      <c r="X42" s="17"/>
      <c r="Y42" s="17"/>
      <c r="Z42" s="16"/>
      <c r="AA42" s="16"/>
      <c r="AB42" s="10"/>
      <c r="AC42" s="3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</row>
    <row r="43" spans="1:46" ht="14.25" customHeight="1">
      <c r="A43" s="12"/>
      <c r="C43" s="17"/>
      <c r="D43" s="17"/>
      <c r="E43" s="24"/>
      <c r="F43" s="11"/>
      <c r="J43" s="17"/>
      <c r="K43" s="75"/>
      <c r="L43" s="17"/>
      <c r="M43" s="17"/>
      <c r="N43" s="17"/>
      <c r="O43" s="17"/>
      <c r="P43" s="17"/>
      <c r="Q43" s="17"/>
      <c r="R43" s="17"/>
      <c r="S43" s="17"/>
      <c r="T43" s="16"/>
      <c r="U43" s="17"/>
      <c r="V43" s="17"/>
      <c r="W43" s="17"/>
      <c r="X43" s="17"/>
      <c r="Y43" s="17"/>
      <c r="Z43" s="16"/>
      <c r="AA43" s="16"/>
      <c r="AB43" s="10"/>
      <c r="AC43" s="3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</row>
    <row r="44" spans="1:46" ht="14.25" customHeight="1">
      <c r="A44" s="12"/>
      <c r="C44" s="17"/>
      <c r="D44" s="17"/>
      <c r="E44" s="17"/>
      <c r="F44" s="12"/>
      <c r="J44" s="17"/>
      <c r="K44" s="75"/>
      <c r="L44" s="17"/>
      <c r="M44" s="17"/>
      <c r="N44" s="17"/>
      <c r="O44" s="17"/>
      <c r="P44" s="17"/>
      <c r="Q44" s="17"/>
      <c r="R44" s="17"/>
      <c r="S44" s="17"/>
      <c r="T44" s="16"/>
      <c r="U44" s="17"/>
      <c r="V44" s="17"/>
      <c r="W44" s="17"/>
      <c r="X44" s="17"/>
      <c r="Y44" s="17"/>
      <c r="Z44" s="16"/>
      <c r="AA44" s="16"/>
      <c r="AB44" s="10"/>
      <c r="AC44" s="3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</row>
    <row r="45" spans="1:46" ht="6" customHeight="1">
      <c r="A45" s="12"/>
      <c r="B45" s="14"/>
      <c r="C45" s="12"/>
      <c r="D45" s="12"/>
      <c r="E45" s="12"/>
      <c r="F45" s="12"/>
      <c r="H45" s="17"/>
      <c r="I45" s="17"/>
      <c r="J45" s="17"/>
      <c r="K45" s="75"/>
      <c r="L45" s="17"/>
      <c r="M45" s="17"/>
      <c r="N45" s="17"/>
      <c r="O45" s="17"/>
      <c r="P45" s="17"/>
      <c r="Q45" s="17"/>
      <c r="R45" s="17"/>
      <c r="S45" s="17"/>
      <c r="T45" s="16"/>
      <c r="U45" s="17"/>
      <c r="V45" s="17"/>
      <c r="W45" s="17"/>
      <c r="X45" s="17"/>
      <c r="Y45" s="17"/>
      <c r="Z45" s="16"/>
      <c r="AA45" s="16"/>
      <c r="AB45" s="10"/>
      <c r="AC45" s="14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</row>
    <row r="46" spans="1:46" ht="11.45" customHeight="1">
      <c r="A46" s="10"/>
      <c r="B46" s="109"/>
      <c r="C46" s="17"/>
      <c r="D46" s="17"/>
      <c r="E46" s="17"/>
      <c r="F46" s="12"/>
      <c r="H46" s="27"/>
      <c r="I46" s="38"/>
      <c r="J46" s="17"/>
      <c r="K46" s="75"/>
      <c r="L46" s="17"/>
      <c r="M46" s="17"/>
      <c r="N46" s="17"/>
      <c r="O46" s="19"/>
      <c r="P46" s="19"/>
      <c r="Q46" s="19"/>
      <c r="R46" s="19"/>
      <c r="S46" s="19"/>
      <c r="T46" s="16"/>
      <c r="U46" s="19"/>
      <c r="V46" s="19"/>
      <c r="W46" s="19"/>
      <c r="X46" s="19"/>
      <c r="Y46" s="19"/>
      <c r="Z46" s="23"/>
      <c r="AA46" s="16"/>
      <c r="AB46" s="10"/>
      <c r="AC46" s="109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</row>
    <row r="47" spans="1:46" ht="11.45" customHeight="1">
      <c r="A47" s="10"/>
      <c r="B47" s="109"/>
      <c r="C47" s="17"/>
      <c r="D47" s="18"/>
      <c r="E47" s="17"/>
      <c r="F47" s="12"/>
      <c r="H47" s="27"/>
      <c r="I47" s="38"/>
      <c r="J47" s="17"/>
      <c r="K47" s="78"/>
      <c r="L47" s="43"/>
      <c r="M47" s="43"/>
      <c r="N47" s="43"/>
      <c r="O47" s="44"/>
      <c r="P47" s="44"/>
      <c r="Q47" s="44"/>
      <c r="R47" s="44"/>
      <c r="S47" s="44"/>
      <c r="T47" s="45"/>
      <c r="U47" s="44"/>
      <c r="V47" s="44"/>
      <c r="W47" s="44"/>
      <c r="X47" s="44"/>
      <c r="Y47" s="44"/>
      <c r="Z47" s="45"/>
      <c r="AA47" s="45"/>
      <c r="AB47" s="10"/>
      <c r="AC47" s="109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</row>
    <row r="48" spans="1:46" ht="6" customHeight="1">
      <c r="A48" s="10"/>
      <c r="B48" s="15"/>
      <c r="C48" s="17"/>
      <c r="D48" s="17"/>
      <c r="E48" s="17"/>
      <c r="H48" s="17"/>
      <c r="I48" s="17"/>
      <c r="J48" s="17"/>
      <c r="K48" s="75"/>
      <c r="L48" s="17"/>
      <c r="M48" s="17"/>
      <c r="N48" s="17"/>
      <c r="O48" s="17"/>
      <c r="P48" s="17"/>
      <c r="Q48" s="17"/>
      <c r="R48" s="17"/>
      <c r="S48" s="17"/>
      <c r="T48" s="16"/>
      <c r="U48" s="17"/>
      <c r="V48" s="17"/>
      <c r="W48" s="17"/>
      <c r="X48" s="17"/>
      <c r="Y48" s="17"/>
      <c r="Z48" s="16"/>
      <c r="AA48" s="16"/>
      <c r="AB48" s="10"/>
      <c r="AC48" s="15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T48" s="2"/>
    </row>
    <row r="49" spans="1:44" ht="14.25" customHeight="1">
      <c r="A49" s="12"/>
      <c r="B49" s="37"/>
      <c r="C49" s="17"/>
      <c r="D49" s="17"/>
      <c r="E49" s="24"/>
      <c r="H49" s="17"/>
      <c r="I49" s="21"/>
      <c r="J49" s="17"/>
      <c r="K49" s="75"/>
      <c r="L49" s="17"/>
      <c r="M49" s="17"/>
      <c r="N49" s="17"/>
      <c r="O49" s="17"/>
      <c r="P49" s="17"/>
      <c r="Q49" s="17"/>
      <c r="R49" s="17"/>
      <c r="S49" s="17"/>
      <c r="T49" s="16"/>
      <c r="U49" s="17"/>
      <c r="V49" s="17"/>
      <c r="W49" s="17"/>
      <c r="X49" s="17"/>
      <c r="Y49" s="17"/>
      <c r="Z49" s="16"/>
      <c r="AA49" s="16"/>
      <c r="AB49" s="10"/>
      <c r="AC49" s="37"/>
    </row>
    <row r="50" spans="1:44" ht="14.25" customHeight="1">
      <c r="A50" s="12"/>
      <c r="B50" s="37"/>
      <c r="C50" s="17"/>
      <c r="D50" s="17"/>
      <c r="E50" s="24"/>
      <c r="F50" s="1"/>
      <c r="H50" s="17"/>
      <c r="I50" s="21"/>
      <c r="J50" s="17"/>
      <c r="K50" s="75"/>
      <c r="L50" s="17"/>
      <c r="M50" s="17"/>
      <c r="N50" s="17"/>
      <c r="O50" s="17"/>
      <c r="P50" s="17"/>
      <c r="Q50" s="17"/>
      <c r="R50" s="17"/>
      <c r="S50" s="17"/>
      <c r="T50" s="16"/>
      <c r="U50" s="17"/>
      <c r="V50" s="17"/>
      <c r="W50" s="17"/>
      <c r="X50" s="17"/>
      <c r="Y50" s="17"/>
      <c r="Z50" s="16"/>
      <c r="AA50" s="16"/>
      <c r="AB50" s="10"/>
      <c r="AC50" s="15"/>
    </row>
    <row r="51" spans="1:44" ht="14.25" customHeight="1">
      <c r="A51" s="12"/>
      <c r="B51" s="15"/>
      <c r="C51" s="17"/>
      <c r="D51" s="17"/>
      <c r="E51" s="17"/>
      <c r="F51" s="12"/>
      <c r="H51" s="17"/>
      <c r="I51" s="17"/>
      <c r="J51" s="17"/>
      <c r="K51" s="75"/>
      <c r="L51" s="17"/>
      <c r="M51" s="17"/>
      <c r="N51" s="17"/>
      <c r="O51" s="17"/>
      <c r="P51" s="17"/>
      <c r="Q51" s="17"/>
      <c r="R51" s="17"/>
      <c r="S51" s="17"/>
      <c r="T51" s="16"/>
      <c r="U51" s="17"/>
      <c r="V51" s="17"/>
      <c r="W51" s="17"/>
      <c r="X51" s="17"/>
      <c r="Y51" s="17"/>
      <c r="Z51" s="16"/>
      <c r="AA51" s="16"/>
      <c r="AB51" s="10"/>
      <c r="AC51" s="15"/>
    </row>
    <row r="52" spans="1:44" ht="14.25" customHeight="1">
      <c r="A52" s="12"/>
      <c r="B52" s="15"/>
      <c r="C52" s="17"/>
      <c r="D52" s="17"/>
      <c r="E52" s="17"/>
      <c r="F52" s="12"/>
      <c r="G52" s="17"/>
      <c r="H52" s="17"/>
      <c r="I52" s="38"/>
      <c r="J52" s="17"/>
      <c r="K52" s="75"/>
      <c r="L52" s="17"/>
      <c r="M52" s="17"/>
      <c r="N52" s="17"/>
      <c r="O52" s="17"/>
      <c r="P52" s="17"/>
      <c r="Q52" s="17"/>
      <c r="R52" s="17"/>
      <c r="S52" s="17"/>
      <c r="T52" s="16"/>
      <c r="U52" s="17"/>
      <c r="V52" s="17"/>
      <c r="W52" s="17"/>
      <c r="X52" s="17"/>
      <c r="Y52" s="17"/>
      <c r="Z52" s="16"/>
      <c r="AA52" s="16"/>
      <c r="AB52" s="10"/>
      <c r="AC52" s="15"/>
    </row>
    <row r="53" spans="1:44" ht="14.25" customHeight="1">
      <c r="A53" s="12"/>
      <c r="B53" s="15"/>
      <c r="C53" s="17"/>
      <c r="D53" s="17"/>
      <c r="E53" s="17"/>
      <c r="F53" s="17"/>
      <c r="G53" s="17"/>
      <c r="H53" s="17"/>
      <c r="I53" s="39"/>
      <c r="J53" s="17"/>
      <c r="K53" s="75"/>
      <c r="L53" s="17"/>
      <c r="M53" s="17"/>
      <c r="N53" s="17"/>
      <c r="O53" s="17"/>
      <c r="P53" s="17"/>
      <c r="Q53" s="17"/>
      <c r="R53" s="17"/>
      <c r="S53" s="17"/>
      <c r="T53" s="16"/>
      <c r="U53" s="17"/>
      <c r="V53" s="17"/>
      <c r="W53" s="17"/>
      <c r="X53" s="17"/>
      <c r="Y53" s="17"/>
      <c r="Z53" s="16"/>
      <c r="AA53" s="16"/>
      <c r="AB53" s="10"/>
      <c r="AC53" s="15"/>
    </row>
    <row r="54" spans="1:44" ht="12" customHeight="1">
      <c r="A54" s="12"/>
      <c r="B54" s="15"/>
      <c r="C54" s="17"/>
      <c r="D54" s="17"/>
      <c r="E54" s="17"/>
      <c r="F54" s="12"/>
      <c r="G54" s="17"/>
      <c r="H54" s="17"/>
      <c r="I54" s="17"/>
      <c r="J54" s="17"/>
      <c r="K54" s="75"/>
      <c r="L54" s="17"/>
      <c r="M54" s="17"/>
      <c r="N54" s="17"/>
      <c r="O54" s="17"/>
      <c r="P54" s="17"/>
      <c r="Q54" s="17"/>
      <c r="R54" s="17"/>
      <c r="S54" s="17"/>
      <c r="T54" s="16"/>
      <c r="U54" s="17"/>
      <c r="V54" s="17"/>
      <c r="W54" s="17"/>
      <c r="X54" s="17"/>
      <c r="Y54" s="17"/>
      <c r="Z54" s="16"/>
      <c r="AA54" s="16"/>
      <c r="AB54" s="10"/>
      <c r="AC54" s="15"/>
    </row>
    <row r="55" spans="1:44" ht="12" customHeight="1">
      <c r="A55" s="12"/>
      <c r="B55" s="33"/>
      <c r="C55" s="17"/>
      <c r="D55" s="17"/>
      <c r="E55" s="17"/>
      <c r="F55" s="12"/>
      <c r="G55" s="17"/>
      <c r="H55" s="5"/>
      <c r="I55" s="28"/>
      <c r="J55" s="17"/>
      <c r="K55" s="75"/>
      <c r="L55" s="17"/>
      <c r="M55" s="17"/>
      <c r="N55" s="17"/>
      <c r="O55" s="17"/>
      <c r="P55" s="17"/>
      <c r="Q55" s="17"/>
      <c r="R55" s="17"/>
      <c r="S55" s="17"/>
      <c r="T55" s="16"/>
      <c r="U55" s="17"/>
      <c r="V55" s="17"/>
      <c r="W55" s="17"/>
      <c r="X55" s="17"/>
      <c r="Y55" s="17"/>
      <c r="Z55" s="16"/>
      <c r="AA55" s="16"/>
      <c r="AB55" s="10"/>
      <c r="AC55" s="33"/>
    </row>
    <row r="56" spans="1:44" ht="12" customHeight="1">
      <c r="A56" s="12"/>
      <c r="B56" s="33"/>
      <c r="C56" s="17"/>
      <c r="D56" s="17"/>
      <c r="E56" s="17"/>
      <c r="F56" s="12"/>
      <c r="G56" s="17"/>
      <c r="H56" s="5"/>
      <c r="I56" s="28"/>
      <c r="J56" s="17"/>
      <c r="K56" s="75"/>
      <c r="L56" s="17"/>
      <c r="M56" s="17"/>
      <c r="N56" s="17"/>
      <c r="O56" s="17"/>
      <c r="P56" s="17"/>
      <c r="Q56" s="17"/>
      <c r="R56" s="17"/>
      <c r="S56" s="17"/>
      <c r="T56" s="16"/>
      <c r="U56" s="17"/>
      <c r="V56" s="17"/>
      <c r="W56" s="17"/>
      <c r="X56" s="17"/>
      <c r="Y56" s="17"/>
      <c r="Z56" s="16"/>
      <c r="AA56" s="16"/>
      <c r="AB56" s="10"/>
      <c r="AC56" s="10"/>
    </row>
    <row r="57" spans="1:44" ht="12" customHeight="1">
      <c r="A57" s="12"/>
      <c r="B57" s="37"/>
      <c r="C57" s="17"/>
      <c r="D57" s="17"/>
      <c r="E57" s="17"/>
      <c r="F57" s="12"/>
      <c r="G57" s="17"/>
      <c r="H57" s="16"/>
      <c r="I57" s="17"/>
      <c r="J57" s="17"/>
      <c r="K57" s="75"/>
      <c r="L57" s="17"/>
      <c r="M57" s="17"/>
      <c r="N57" s="17"/>
      <c r="O57" s="17"/>
      <c r="P57" s="17"/>
      <c r="Q57" s="17"/>
      <c r="R57" s="17"/>
      <c r="S57" s="17"/>
      <c r="T57" s="16"/>
      <c r="U57" s="17"/>
      <c r="V57" s="17"/>
      <c r="W57" s="17"/>
      <c r="X57" s="17"/>
      <c r="Y57" s="17"/>
      <c r="Z57" s="16"/>
      <c r="AA57" s="16"/>
      <c r="AB57" s="10"/>
      <c r="AC57" s="15"/>
    </row>
    <row r="58" spans="1:44" ht="12" customHeight="1">
      <c r="A58" s="10"/>
      <c r="B58" s="37"/>
      <c r="C58" s="17"/>
      <c r="D58" s="17"/>
      <c r="E58" s="17"/>
      <c r="F58" s="12"/>
      <c r="G58" s="17"/>
      <c r="H58" s="16"/>
      <c r="I58" s="17"/>
      <c r="J58" s="17"/>
      <c r="K58" s="75"/>
      <c r="L58" s="17"/>
      <c r="M58" s="17"/>
      <c r="N58" s="17"/>
      <c r="O58" s="17"/>
      <c r="P58" s="17"/>
      <c r="Q58" s="17"/>
      <c r="R58" s="17"/>
      <c r="S58" s="17"/>
      <c r="T58" s="16"/>
      <c r="U58" s="17"/>
      <c r="V58" s="17"/>
      <c r="W58" s="17"/>
      <c r="X58" s="17"/>
      <c r="Y58" s="17"/>
      <c r="Z58" s="16"/>
      <c r="AA58" s="16"/>
      <c r="AB58" s="10"/>
      <c r="AC58" s="10"/>
    </row>
    <row r="59" spans="1:44" ht="12" customHeight="1">
      <c r="A59" s="10"/>
      <c r="B59" s="37"/>
      <c r="C59" s="17"/>
      <c r="D59" s="17"/>
      <c r="E59" s="17"/>
      <c r="F59" s="12"/>
      <c r="G59" s="17"/>
      <c r="H59" s="16"/>
      <c r="I59" s="17"/>
      <c r="J59" s="17"/>
      <c r="K59" s="75"/>
      <c r="L59" s="17"/>
      <c r="M59" s="17"/>
      <c r="N59" s="17"/>
      <c r="O59" s="17"/>
      <c r="P59" s="17"/>
      <c r="Q59" s="17"/>
      <c r="R59" s="17"/>
      <c r="S59" s="17"/>
      <c r="T59" s="16"/>
      <c r="U59" s="17"/>
      <c r="V59" s="17"/>
      <c r="W59" s="17"/>
      <c r="X59" s="17"/>
      <c r="Y59" s="17"/>
      <c r="Z59" s="16"/>
      <c r="AA59" s="16"/>
      <c r="AB59" s="10"/>
      <c r="AC59" s="10"/>
    </row>
    <row r="60" spans="1:44" ht="12" customHeight="1">
      <c r="A60" s="10"/>
      <c r="B60" s="37"/>
      <c r="C60" s="17"/>
      <c r="D60" s="17"/>
      <c r="E60" s="17"/>
      <c r="F60" s="12"/>
      <c r="G60" s="17"/>
      <c r="H60" s="16"/>
      <c r="I60" s="17"/>
      <c r="J60" s="17"/>
      <c r="K60" s="75"/>
      <c r="L60" s="17"/>
      <c r="M60" s="17"/>
      <c r="N60" s="17"/>
      <c r="O60" s="17"/>
      <c r="P60" s="17"/>
      <c r="Q60" s="17"/>
      <c r="R60" s="17"/>
      <c r="S60" s="17"/>
      <c r="T60" s="16"/>
      <c r="U60" s="17"/>
      <c r="V60" s="17"/>
      <c r="W60" s="17"/>
      <c r="X60" s="17"/>
      <c r="Y60" s="17"/>
      <c r="Z60" s="16"/>
      <c r="AA60" s="16"/>
      <c r="AB60" s="10"/>
      <c r="AC60" s="14"/>
      <c r="AD60" s="3"/>
      <c r="AE60" s="3"/>
      <c r="AF60" s="3"/>
      <c r="AG60" s="3"/>
    </row>
    <row r="61" spans="1:44" ht="12" customHeight="1">
      <c r="A61" s="10"/>
      <c r="B61" s="37"/>
      <c r="C61" s="17"/>
      <c r="D61" s="17"/>
      <c r="E61" s="17"/>
      <c r="F61" s="13"/>
      <c r="G61" s="17"/>
      <c r="H61" s="16"/>
      <c r="I61" s="17"/>
      <c r="J61" s="17"/>
      <c r="K61" s="75"/>
      <c r="L61" s="17"/>
      <c r="M61" s="17"/>
      <c r="N61" s="17"/>
      <c r="O61" s="17"/>
      <c r="P61" s="17"/>
      <c r="Q61" s="17"/>
      <c r="R61" s="17"/>
      <c r="S61" s="17"/>
      <c r="T61" s="16"/>
      <c r="U61" s="17"/>
      <c r="V61" s="17"/>
      <c r="W61" s="17"/>
      <c r="X61" s="17"/>
      <c r="Y61" s="17"/>
      <c r="Z61" s="16"/>
      <c r="AA61" s="16"/>
      <c r="AB61" s="10"/>
      <c r="AC61" s="15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</row>
    <row r="62" spans="1:44" ht="12" customHeight="1">
      <c r="A62" s="10"/>
      <c r="B62" s="37"/>
      <c r="C62" s="17"/>
      <c r="D62" s="17"/>
      <c r="E62" s="17"/>
      <c r="F62" s="13"/>
      <c r="G62" s="17"/>
      <c r="H62" s="16"/>
      <c r="I62" s="17"/>
      <c r="J62" s="17"/>
      <c r="K62" s="75"/>
      <c r="L62" s="17"/>
      <c r="M62" s="17"/>
      <c r="N62" s="17"/>
      <c r="O62" s="17"/>
      <c r="P62" s="17"/>
      <c r="Q62" s="17"/>
      <c r="R62" s="17"/>
      <c r="S62" s="17"/>
      <c r="T62" s="16"/>
      <c r="U62" s="17"/>
      <c r="V62" s="17"/>
      <c r="W62" s="17"/>
      <c r="X62" s="17"/>
      <c r="Y62" s="17"/>
      <c r="Z62" s="16"/>
      <c r="AA62" s="16"/>
      <c r="AB62" s="10"/>
      <c r="AC62" s="15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</row>
    <row r="63" spans="1:44" ht="12" customHeight="1">
      <c r="A63" s="10"/>
      <c r="B63" s="37"/>
      <c r="C63" s="17"/>
      <c r="D63" s="17"/>
      <c r="E63" s="17"/>
      <c r="F63" s="13"/>
      <c r="G63" s="17"/>
      <c r="H63" s="16"/>
      <c r="I63" s="17"/>
      <c r="J63" s="17"/>
      <c r="K63" s="75"/>
      <c r="L63" s="17"/>
      <c r="M63" s="17"/>
      <c r="N63" s="17"/>
      <c r="O63" s="17"/>
      <c r="P63" s="17"/>
      <c r="Q63" s="17"/>
      <c r="R63" s="17"/>
      <c r="S63" s="17"/>
      <c r="T63" s="16"/>
      <c r="U63" s="17"/>
      <c r="V63" s="17"/>
      <c r="W63" s="17"/>
      <c r="X63" s="17"/>
      <c r="Y63" s="17"/>
      <c r="Z63" s="16"/>
      <c r="AA63" s="16"/>
      <c r="AB63" s="10"/>
      <c r="AC63" s="15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</row>
    <row r="64" spans="1:44" ht="12" customHeight="1">
      <c r="A64" s="12"/>
      <c r="B64" s="37"/>
      <c r="C64" s="17"/>
      <c r="D64" s="17"/>
      <c r="E64" s="17"/>
      <c r="F64" s="12"/>
      <c r="G64" s="17"/>
      <c r="H64" s="16"/>
      <c r="I64" s="17"/>
      <c r="J64" s="17"/>
      <c r="K64" s="75"/>
      <c r="L64" s="17"/>
      <c r="M64" s="17"/>
      <c r="N64" s="17"/>
      <c r="O64" s="17"/>
      <c r="P64" s="17"/>
      <c r="Q64" s="17"/>
      <c r="R64" s="17"/>
      <c r="S64" s="17"/>
      <c r="T64" s="16"/>
      <c r="U64" s="17"/>
      <c r="V64" s="17"/>
      <c r="W64" s="17"/>
      <c r="X64" s="17"/>
      <c r="Y64" s="17"/>
      <c r="Z64" s="16"/>
      <c r="AA64" s="16"/>
      <c r="AB64" s="10"/>
      <c r="AC64" s="14"/>
      <c r="AD64" s="3"/>
      <c r="AE64" s="3"/>
      <c r="AF64" s="3"/>
      <c r="AG64" s="3"/>
    </row>
    <row r="65" spans="1:30" ht="12" customHeight="1">
      <c r="A65" s="10"/>
      <c r="B65" s="37"/>
      <c r="C65" s="17"/>
      <c r="D65" s="17"/>
      <c r="E65" s="17"/>
      <c r="F65" s="12"/>
      <c r="G65" s="17"/>
      <c r="H65" s="16"/>
      <c r="I65" s="17"/>
      <c r="J65" s="17"/>
      <c r="K65" s="75"/>
      <c r="L65" s="17"/>
      <c r="M65" s="17"/>
      <c r="N65" s="17"/>
      <c r="O65" s="17"/>
      <c r="P65" s="17"/>
      <c r="Q65" s="17"/>
      <c r="R65" s="17"/>
      <c r="S65" s="17"/>
      <c r="T65" s="16"/>
      <c r="U65" s="17"/>
      <c r="V65" s="17"/>
      <c r="W65" s="17"/>
      <c r="X65" s="17"/>
      <c r="Y65" s="17"/>
      <c r="Z65" s="16"/>
      <c r="AA65" s="16"/>
      <c r="AB65" s="10"/>
      <c r="AC65" s="10"/>
    </row>
    <row r="66" spans="1:30" ht="12" customHeight="1">
      <c r="A66" s="10"/>
      <c r="B66" s="37"/>
      <c r="C66" s="17"/>
      <c r="D66" s="17"/>
      <c r="E66" s="17"/>
      <c r="F66" s="13"/>
      <c r="G66" s="17"/>
      <c r="H66" s="16"/>
      <c r="I66" s="17"/>
      <c r="J66" s="17"/>
      <c r="K66" s="75"/>
      <c r="L66" s="17"/>
      <c r="M66" s="17"/>
      <c r="N66" s="17"/>
      <c r="O66" s="17"/>
      <c r="P66" s="17"/>
      <c r="Q66" s="17"/>
      <c r="R66" s="17"/>
      <c r="S66" s="17"/>
      <c r="T66" s="16"/>
      <c r="U66" s="17"/>
      <c r="V66" s="17"/>
      <c r="W66" s="17"/>
      <c r="X66" s="17"/>
      <c r="Y66" s="17"/>
      <c r="Z66" s="16"/>
      <c r="AA66" s="16"/>
      <c r="AB66" s="10"/>
      <c r="AC66" s="15"/>
    </row>
    <row r="67" spans="1:30">
      <c r="A67" s="10"/>
      <c r="B67" s="37"/>
      <c r="C67" s="17"/>
      <c r="D67" s="17"/>
      <c r="E67" s="17"/>
      <c r="F67" s="13"/>
      <c r="G67" s="17"/>
      <c r="H67" s="16"/>
      <c r="I67" s="17"/>
      <c r="J67" s="17"/>
      <c r="K67" s="75"/>
      <c r="L67" s="17"/>
      <c r="M67" s="17"/>
      <c r="N67" s="17"/>
      <c r="O67" s="17"/>
      <c r="P67" s="17"/>
      <c r="Q67" s="17"/>
      <c r="R67" s="17"/>
      <c r="S67" s="17"/>
      <c r="T67" s="16"/>
      <c r="U67" s="17"/>
      <c r="V67" s="17"/>
      <c r="W67" s="17"/>
      <c r="X67" s="17"/>
      <c r="Y67" s="17"/>
      <c r="Z67" s="16"/>
      <c r="AA67" s="16"/>
      <c r="AB67" s="10"/>
      <c r="AC67" s="15"/>
    </row>
    <row r="68" spans="1:30">
      <c r="A68" s="10"/>
      <c r="B68" s="37"/>
      <c r="C68" s="17"/>
      <c r="D68" s="17"/>
      <c r="E68" s="17"/>
      <c r="F68" s="13"/>
      <c r="G68" s="17"/>
      <c r="H68" s="16"/>
      <c r="I68" s="17"/>
      <c r="J68" s="17"/>
      <c r="K68" s="75"/>
      <c r="L68" s="17"/>
      <c r="M68" s="17"/>
      <c r="N68" s="17"/>
      <c r="O68" s="17"/>
      <c r="P68" s="17"/>
      <c r="Q68" s="17"/>
      <c r="R68" s="17"/>
      <c r="S68" s="17"/>
      <c r="T68" s="16"/>
      <c r="U68" s="17"/>
      <c r="V68" s="17"/>
      <c r="W68" s="17"/>
      <c r="X68" s="17"/>
      <c r="Y68" s="17"/>
      <c r="Z68" s="16"/>
      <c r="AA68" s="16"/>
      <c r="AB68" s="10"/>
      <c r="AC68" s="15"/>
    </row>
    <row r="69" spans="1:30">
      <c r="C69" s="17"/>
      <c r="D69" s="17"/>
      <c r="E69" s="17"/>
      <c r="F69" s="13"/>
      <c r="G69" s="17"/>
      <c r="H69" s="16"/>
      <c r="I69" s="17"/>
      <c r="J69" s="17"/>
      <c r="K69" s="75"/>
      <c r="L69" s="17"/>
      <c r="M69" s="17"/>
      <c r="N69" s="17"/>
      <c r="O69" s="17"/>
      <c r="P69" s="17"/>
      <c r="Q69" s="17"/>
      <c r="R69" s="17"/>
      <c r="S69" s="17"/>
      <c r="T69" s="16"/>
      <c r="U69" s="17"/>
      <c r="V69" s="17"/>
      <c r="W69" s="17"/>
      <c r="X69" s="17"/>
      <c r="Y69" s="17"/>
      <c r="Z69" s="16"/>
      <c r="AA69" s="16"/>
      <c r="AB69" s="10"/>
      <c r="AC69" s="15"/>
    </row>
    <row r="70" spans="1:30">
      <c r="C70" s="17"/>
      <c r="D70" s="17"/>
      <c r="E70" s="24"/>
      <c r="F70" s="12"/>
      <c r="G70" s="17"/>
      <c r="H70" s="5"/>
      <c r="I70" s="28"/>
      <c r="J70" s="17"/>
      <c r="K70" s="75"/>
      <c r="L70" s="17"/>
      <c r="M70" s="17"/>
      <c r="N70" s="17"/>
      <c r="O70" s="17"/>
      <c r="P70" s="17"/>
      <c r="Q70" s="17"/>
      <c r="R70" s="17"/>
      <c r="S70" s="17"/>
      <c r="T70" s="16"/>
      <c r="U70" s="17"/>
      <c r="V70" s="17"/>
      <c r="W70" s="17"/>
      <c r="X70" s="17"/>
      <c r="Y70" s="17"/>
      <c r="Z70" s="16"/>
      <c r="AA70" s="16"/>
      <c r="AB70" s="10"/>
      <c r="AC70" s="33"/>
    </row>
    <row r="71" spans="1:30">
      <c r="C71" s="17"/>
      <c r="D71" s="17"/>
      <c r="E71" s="17"/>
      <c r="F71" s="12"/>
      <c r="G71" s="17"/>
      <c r="H71" s="5"/>
      <c r="I71" s="28"/>
      <c r="J71" s="17"/>
      <c r="K71" s="75"/>
      <c r="L71" s="17"/>
      <c r="M71" s="17"/>
      <c r="N71" s="17"/>
      <c r="O71" s="17"/>
      <c r="P71" s="17"/>
      <c r="Q71" s="17"/>
      <c r="R71" s="17"/>
      <c r="S71" s="17"/>
      <c r="T71" s="16"/>
      <c r="U71" s="17"/>
      <c r="V71" s="17"/>
      <c r="W71" s="17"/>
      <c r="X71" s="17"/>
      <c r="Y71" s="17"/>
      <c r="Z71" s="16"/>
      <c r="AA71" s="16"/>
      <c r="AB71" s="10"/>
      <c r="AC71" s="33"/>
    </row>
    <row r="72" spans="1:30">
      <c r="C72" s="17"/>
      <c r="D72" s="17"/>
      <c r="E72" s="17"/>
      <c r="F72" s="17"/>
      <c r="G72" s="17"/>
      <c r="H72" s="5"/>
      <c r="I72" s="28"/>
      <c r="J72" s="17"/>
      <c r="K72" s="75"/>
      <c r="L72" s="17"/>
      <c r="M72" s="17"/>
      <c r="N72" s="17"/>
      <c r="O72" s="17"/>
      <c r="P72" s="17"/>
      <c r="Q72" s="17"/>
      <c r="R72" s="17"/>
      <c r="S72" s="17"/>
      <c r="T72" s="16"/>
      <c r="U72" s="17"/>
      <c r="V72" s="17"/>
      <c r="W72" s="17"/>
      <c r="X72" s="17"/>
      <c r="Y72" s="17"/>
      <c r="Z72" s="16"/>
      <c r="AA72" s="16"/>
      <c r="AB72" s="10"/>
      <c r="AC72" s="33"/>
      <c r="AD72" s="33"/>
    </row>
    <row r="73" spans="1:30">
      <c r="C73" s="17"/>
      <c r="D73" s="17"/>
      <c r="E73" s="24"/>
      <c r="F73" s="11"/>
      <c r="G73" s="17"/>
      <c r="H73" s="5"/>
      <c r="I73" s="28"/>
      <c r="J73" s="17"/>
      <c r="K73" s="75"/>
      <c r="L73" s="17"/>
      <c r="M73" s="17"/>
      <c r="N73" s="17"/>
      <c r="O73" s="17"/>
      <c r="P73" s="17"/>
      <c r="Q73" s="17"/>
      <c r="R73" s="17"/>
      <c r="S73" s="17"/>
      <c r="T73" s="16"/>
      <c r="U73" s="17"/>
      <c r="V73" s="17"/>
      <c r="W73" s="17"/>
      <c r="X73" s="17"/>
      <c r="Y73" s="17"/>
      <c r="Z73" s="16"/>
      <c r="AA73" s="16"/>
      <c r="AB73" s="10"/>
      <c r="AC73" s="33"/>
    </row>
    <row r="74" spans="1:30">
      <c r="C74" s="17"/>
      <c r="D74" s="17"/>
      <c r="E74" s="17"/>
      <c r="G74" s="17"/>
      <c r="H74" s="5"/>
      <c r="I74" s="28"/>
      <c r="J74" s="17"/>
      <c r="K74" s="75"/>
      <c r="L74" s="17"/>
      <c r="M74" s="17"/>
      <c r="N74" s="17"/>
      <c r="O74" s="17"/>
      <c r="P74" s="17"/>
      <c r="Q74" s="17"/>
      <c r="R74" s="17"/>
      <c r="S74" s="17"/>
      <c r="T74" s="16"/>
      <c r="U74" s="17"/>
      <c r="V74" s="17"/>
      <c r="W74" s="17"/>
      <c r="X74" s="17"/>
      <c r="Y74" s="17"/>
      <c r="Z74" s="16"/>
      <c r="AA74" s="16"/>
    </row>
    <row r="75" spans="1:30">
      <c r="C75" s="17"/>
      <c r="D75" s="17"/>
      <c r="E75" s="24"/>
      <c r="F75" s="11"/>
      <c r="G75" s="17"/>
      <c r="H75" s="5"/>
      <c r="I75" s="28"/>
      <c r="J75" s="17"/>
      <c r="K75" s="75"/>
      <c r="L75" s="17"/>
      <c r="M75" s="17"/>
      <c r="N75" s="17"/>
      <c r="O75" s="17"/>
      <c r="P75" s="17"/>
      <c r="Q75" s="17"/>
      <c r="R75" s="17"/>
      <c r="S75" s="17"/>
      <c r="T75" s="16"/>
      <c r="U75" s="17"/>
      <c r="V75" s="17"/>
      <c r="W75" s="17"/>
      <c r="X75" s="17"/>
      <c r="Y75" s="17"/>
      <c r="Z75" s="16"/>
      <c r="AA75" s="16"/>
    </row>
    <row r="76" spans="1:30">
      <c r="C76" s="17"/>
      <c r="D76" s="17"/>
      <c r="E76" s="24"/>
      <c r="F76" s="12"/>
      <c r="G76" s="17"/>
      <c r="H76" s="5"/>
      <c r="I76" s="28"/>
      <c r="J76" s="17"/>
      <c r="K76" s="75"/>
      <c r="L76" s="17"/>
      <c r="M76" s="17"/>
      <c r="N76" s="17"/>
      <c r="O76" s="17"/>
      <c r="P76" s="17"/>
      <c r="Q76" s="17"/>
      <c r="R76" s="17"/>
      <c r="S76" s="17"/>
      <c r="T76" s="16"/>
      <c r="U76" s="17"/>
      <c r="V76" s="17"/>
      <c r="W76" s="17"/>
      <c r="X76" s="17"/>
      <c r="Y76" s="17"/>
      <c r="Z76" s="16"/>
      <c r="AA76" s="16"/>
      <c r="AB76" s="10"/>
      <c r="AC76" s="33"/>
    </row>
    <row r="77" spans="1:30">
      <c r="H77" s="5"/>
      <c r="I77" s="28"/>
      <c r="J77" s="17"/>
    </row>
    <row r="78" spans="1:30">
      <c r="H78" s="5"/>
      <c r="I78" s="28"/>
      <c r="J78" s="17"/>
    </row>
    <row r="79" spans="1:30">
      <c r="C79" s="17"/>
      <c r="D79" s="17"/>
      <c r="E79" s="17"/>
      <c r="F79" s="13"/>
      <c r="H79" s="5"/>
      <c r="I79" s="28"/>
      <c r="J79" s="17"/>
      <c r="K79" s="75"/>
      <c r="L79" s="17"/>
      <c r="M79" s="17"/>
      <c r="N79" s="17"/>
      <c r="O79" s="17"/>
      <c r="P79" s="17"/>
      <c r="Q79" s="17"/>
      <c r="R79" s="17"/>
      <c r="S79" s="17"/>
      <c r="T79" s="16"/>
      <c r="U79" s="17"/>
      <c r="V79" s="17"/>
      <c r="W79" s="17"/>
      <c r="X79" s="17"/>
      <c r="Y79" s="17"/>
      <c r="Z79" s="16"/>
      <c r="AA79" s="16"/>
    </row>
    <row r="80" spans="1:30">
      <c r="C80" s="17"/>
      <c r="D80" s="17"/>
      <c r="E80" s="17"/>
      <c r="F80" s="13"/>
      <c r="H80" s="5"/>
      <c r="I80" s="28"/>
      <c r="J80" s="17"/>
      <c r="K80" s="75"/>
      <c r="L80" s="17"/>
      <c r="M80" s="17"/>
      <c r="N80" s="17"/>
      <c r="O80" s="17"/>
      <c r="P80" s="17"/>
      <c r="Q80" s="17"/>
      <c r="R80" s="17"/>
      <c r="S80" s="17"/>
      <c r="T80" s="16"/>
      <c r="U80" s="17"/>
      <c r="V80" s="17"/>
      <c r="W80" s="17"/>
      <c r="X80" s="17"/>
      <c r="Y80" s="17"/>
      <c r="Z80" s="16"/>
      <c r="AA80" s="16"/>
    </row>
    <row r="81" spans="24:26">
      <c r="Y81" s="37"/>
      <c r="Z81" s="16"/>
    </row>
    <row r="82" spans="24:26">
      <c r="Y82" s="33"/>
      <c r="Z82" s="16"/>
    </row>
    <row r="83" spans="24:26">
      <c r="Y83" s="33"/>
      <c r="Z83" s="16"/>
    </row>
    <row r="84" spans="24:26">
      <c r="X84" s="12"/>
      <c r="Y84" s="33"/>
      <c r="Z84" s="16"/>
    </row>
    <row r="85" spans="24:26">
      <c r="Y85" s="33"/>
      <c r="Z85" s="16"/>
    </row>
    <row r="86" spans="24:26">
      <c r="Y86" s="33"/>
      <c r="Z86" s="16"/>
    </row>
    <row r="87" spans="24:26">
      <c r="Y87" s="33"/>
      <c r="Z87" s="16"/>
    </row>
    <row r="88" spans="24:26">
      <c r="X88" s="12"/>
      <c r="Y88" s="33"/>
      <c r="Z88" s="16"/>
    </row>
    <row r="89" spans="24:26">
      <c r="Y89" s="33"/>
    </row>
    <row r="90" spans="24:26">
      <c r="Y90" s="33"/>
    </row>
    <row r="91" spans="24:26">
      <c r="Y91" s="33"/>
      <c r="Z91" s="16"/>
    </row>
    <row r="92" spans="24:26">
      <c r="Y92" s="33"/>
      <c r="Z92" s="16"/>
    </row>
  </sheetData>
  <sortState ref="B10:AC17">
    <sortCondition descending="1" ref="E10:E17"/>
  </sortState>
  <mergeCells count="8">
    <mergeCell ref="AC46:AC47"/>
    <mergeCell ref="AC8:AC9"/>
    <mergeCell ref="AC35:AC36"/>
    <mergeCell ref="B46:B47"/>
    <mergeCell ref="B8:B9"/>
    <mergeCell ref="B35:B36"/>
    <mergeCell ref="E4:H4"/>
    <mergeCell ref="U5:X5"/>
  </mergeCells>
  <phoneticPr fontId="0" type="noConversion"/>
  <printOptions gridLines="1"/>
  <pageMargins left="0.27559055118110237" right="0" top="0.39370078740157483" bottom="0" header="0.51181102362204722" footer="0.51181102362204722"/>
  <pageSetup paperSize="9" orientation="portrait" horizontalDpi="4294967294" verticalDpi="360" r:id="rId1"/>
  <headerFooter alignWithMargins="0"/>
  <drawing r:id="rId2"/>
  <legacyDrawing r:id="rId3"/>
  <controls>
    <control shapeId="4108" r:id="rId4" name="CommandButton1"/>
    <control shapeId="4109" r:id="rId5" name="CommandButton2"/>
    <control shapeId="4110" r:id="rId6" name="CommandButton3"/>
  </controls>
</worksheet>
</file>

<file path=xl/worksheets/sheet5.xml><?xml version="1.0" encoding="utf-8"?>
<worksheet xmlns="http://schemas.openxmlformats.org/spreadsheetml/2006/main" xmlns:r="http://schemas.openxmlformats.org/officeDocument/2006/relationships">
  <sheetPr codeName="Blad2"/>
  <dimension ref="A1:BW91"/>
  <sheetViews>
    <sheetView workbookViewId="0">
      <pane xSplit="2" topLeftCell="C1" activePane="topRight" state="frozen"/>
      <selection pane="topRight" sqref="A1:XFD1"/>
    </sheetView>
  </sheetViews>
  <sheetFormatPr defaultRowHeight="12.75"/>
  <cols>
    <col min="1" max="1" width="4.140625" style="3" customWidth="1"/>
    <col min="2" max="2" width="27.140625" customWidth="1"/>
    <col min="3" max="3" width="11.85546875" hidden="1" customWidth="1"/>
    <col min="4" max="4" width="9.7109375" hidden="1" customWidth="1"/>
    <col min="5" max="5" width="11.140625" hidden="1" customWidth="1"/>
    <col min="6" max="6" width="8.85546875" customWidth="1"/>
    <col min="7" max="7" width="7.28515625" customWidth="1"/>
    <col min="8" max="8" width="2.5703125" customWidth="1"/>
    <col min="9" max="9" width="6.28515625" hidden="1" customWidth="1"/>
    <col min="10" max="11" width="6.85546875" hidden="1" customWidth="1"/>
    <col min="12" max="12" width="6.28515625" hidden="1" customWidth="1"/>
    <col min="13" max="13" width="7.5703125" hidden="1" customWidth="1"/>
    <col min="14" max="14" width="6.28515625" hidden="1" customWidth="1"/>
    <col min="15" max="15" width="6.5703125" hidden="1" customWidth="1"/>
    <col min="16" max="20" width="6.28515625" hidden="1" customWidth="1"/>
    <col min="21" max="21" width="7.7109375" hidden="1" customWidth="1"/>
    <col min="22" max="24" width="7" hidden="1" customWidth="1"/>
    <col min="25" max="25" width="7" style="7" hidden="1" customWidth="1"/>
    <col min="26" max="26" width="6.28515625" style="7" hidden="1" customWidth="1"/>
    <col min="27" max="29" width="7" style="7" hidden="1" customWidth="1"/>
    <col min="30" max="30" width="6.28515625" hidden="1" customWidth="1"/>
    <col min="31" max="35" width="6.28515625" customWidth="1"/>
    <col min="36" max="36" width="6.28515625" style="7" customWidth="1"/>
    <col min="37" max="37" width="6.28515625" customWidth="1"/>
    <col min="38" max="38" width="6.7109375" style="7" customWidth="1"/>
    <col min="39" max="40" width="6.28515625" style="7" customWidth="1"/>
    <col min="41" max="41" width="7" style="7" customWidth="1"/>
    <col min="42" max="43" width="7" hidden="1" customWidth="1"/>
    <col min="44" max="44" width="6.28515625" hidden="1" customWidth="1"/>
    <col min="45" max="47" width="6.7109375" hidden="1" customWidth="1"/>
    <col min="48" max="49" width="6.28515625" hidden="1" customWidth="1"/>
    <col min="50" max="50" width="7" hidden="1" customWidth="1"/>
    <col min="51" max="52" width="6.28515625" hidden="1" customWidth="1"/>
    <col min="53" max="53" width="7" hidden="1" customWidth="1"/>
    <col min="54" max="54" width="7.42578125" hidden="1" customWidth="1"/>
    <col min="55" max="58" width="9.140625" hidden="1" customWidth="1"/>
    <col min="59" max="59" width="0.42578125" hidden="1" customWidth="1"/>
    <col min="60" max="68" width="9.140625" hidden="1" customWidth="1"/>
    <col min="69" max="74" width="9.140625" customWidth="1"/>
  </cols>
  <sheetData>
    <row r="1" spans="1:75" ht="20.100000000000001" hidden="1" customHeight="1">
      <c r="C1" s="2"/>
      <c r="D1" s="2"/>
      <c r="E1" s="2"/>
      <c r="F1" s="2"/>
      <c r="G1" s="2"/>
      <c r="H1" s="89"/>
      <c r="J1" s="2"/>
      <c r="K1" s="2"/>
      <c r="V1" s="2"/>
    </row>
    <row r="2" spans="1:75" ht="20.100000000000001" customHeight="1">
      <c r="C2" s="2"/>
      <c r="D2" s="2"/>
      <c r="E2" s="2"/>
      <c r="F2" s="2"/>
      <c r="G2" s="2"/>
      <c r="H2" s="89"/>
      <c r="J2" s="2"/>
      <c r="K2" s="2"/>
      <c r="V2" s="2"/>
    </row>
    <row r="3" spans="1:75" ht="20.100000000000001" customHeight="1">
      <c r="C3" s="2"/>
      <c r="D3" s="2"/>
      <c r="E3" s="2"/>
      <c r="F3" s="2"/>
      <c r="G3" s="2"/>
      <c r="H3" s="89"/>
      <c r="J3" s="2"/>
      <c r="K3" s="2"/>
      <c r="V3" s="2"/>
    </row>
    <row r="4" spans="1:75" ht="23.25" customHeight="1">
      <c r="B4" s="93" t="s">
        <v>87</v>
      </c>
      <c r="D4" s="104"/>
      <c r="F4" s="99"/>
      <c r="G4" s="90"/>
      <c r="J4" s="104" t="s">
        <v>88</v>
      </c>
      <c r="K4" s="99"/>
      <c r="T4" s="104" t="s">
        <v>120</v>
      </c>
      <c r="U4" s="99"/>
      <c r="AD4" s="73"/>
      <c r="AE4" s="103" t="s">
        <v>85</v>
      </c>
      <c r="AK4" s="105"/>
      <c r="AL4" s="103"/>
      <c r="AM4" s="25"/>
      <c r="BD4" s="94"/>
      <c r="BE4" s="94"/>
      <c r="BF4" s="94"/>
      <c r="BG4" s="94"/>
    </row>
    <row r="5" spans="1:75" ht="19.5" customHeight="1">
      <c r="A5" s="17"/>
      <c r="B5" s="101" t="s">
        <v>79</v>
      </c>
      <c r="C5" s="60" t="s">
        <v>20</v>
      </c>
      <c r="D5" s="60" t="s">
        <v>28</v>
      </c>
      <c r="E5" s="60" t="s">
        <v>28</v>
      </c>
      <c r="F5" s="60" t="s">
        <v>28</v>
      </c>
      <c r="G5" s="60" t="s">
        <v>21</v>
      </c>
      <c r="H5" s="22"/>
      <c r="I5" s="49" t="s">
        <v>77</v>
      </c>
      <c r="J5" s="49" t="s">
        <v>49</v>
      </c>
      <c r="K5" s="49" t="s">
        <v>12</v>
      </c>
      <c r="L5" s="49" t="s">
        <v>13</v>
      </c>
      <c r="M5" s="49" t="s">
        <v>14</v>
      </c>
      <c r="N5" s="49" t="s">
        <v>15</v>
      </c>
      <c r="O5" s="49" t="s">
        <v>16</v>
      </c>
      <c r="P5" s="49" t="s">
        <v>17</v>
      </c>
      <c r="Q5" s="49" t="s">
        <v>18</v>
      </c>
      <c r="R5" s="49" t="s">
        <v>63</v>
      </c>
      <c r="S5" s="49" t="s">
        <v>64</v>
      </c>
      <c r="T5" s="49" t="s">
        <v>65</v>
      </c>
      <c r="U5" s="49" t="s">
        <v>66</v>
      </c>
      <c r="V5" s="49" t="s">
        <v>67</v>
      </c>
      <c r="W5" s="49" t="s">
        <v>68</v>
      </c>
      <c r="X5" s="49" t="s">
        <v>69</v>
      </c>
      <c r="Y5" s="49" t="s">
        <v>70</v>
      </c>
      <c r="Z5" s="49" t="s">
        <v>71</v>
      </c>
      <c r="AA5" s="49" t="s">
        <v>72</v>
      </c>
      <c r="AB5" s="49" t="s">
        <v>73</v>
      </c>
      <c r="AC5" s="49" t="s">
        <v>74</v>
      </c>
      <c r="AD5" s="49" t="s">
        <v>75</v>
      </c>
      <c r="AE5" s="49" t="s">
        <v>76</v>
      </c>
      <c r="AF5" s="49" t="s">
        <v>80</v>
      </c>
      <c r="AG5" s="50" t="s">
        <v>52</v>
      </c>
      <c r="AH5" s="50" t="s">
        <v>53</v>
      </c>
      <c r="AI5" s="49" t="s">
        <v>54</v>
      </c>
      <c r="AJ5" s="49" t="s">
        <v>55</v>
      </c>
      <c r="AK5" s="49" t="s">
        <v>56</v>
      </c>
      <c r="AL5" s="49" t="s">
        <v>57</v>
      </c>
      <c r="AM5" s="49" t="s">
        <v>58</v>
      </c>
      <c r="AN5" s="49" t="s">
        <v>59</v>
      </c>
      <c r="AO5" s="49" t="s">
        <v>60</v>
      </c>
      <c r="AP5" s="49"/>
      <c r="AQ5" s="49"/>
      <c r="AR5" s="49"/>
      <c r="AS5" s="49"/>
      <c r="AT5" s="49"/>
      <c r="AV5" s="49"/>
      <c r="AX5" s="49"/>
      <c r="AY5" s="49"/>
      <c r="AZ5" s="49"/>
      <c r="BA5" s="49"/>
      <c r="BB5" s="49"/>
      <c r="BC5" s="49"/>
      <c r="BD5" s="95"/>
      <c r="BE5" s="95"/>
      <c r="BF5" s="95"/>
      <c r="BG5" s="95"/>
      <c r="BH5" s="59"/>
      <c r="BI5" s="112"/>
      <c r="BJ5" s="49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</row>
    <row r="6" spans="1:75" ht="15" customHeight="1">
      <c r="A6" s="17"/>
      <c r="B6" s="40"/>
      <c r="C6" s="91" t="s">
        <v>119</v>
      </c>
      <c r="D6" s="60" t="s">
        <v>19</v>
      </c>
      <c r="E6" s="60" t="s">
        <v>29</v>
      </c>
      <c r="F6" s="60" t="s">
        <v>23</v>
      </c>
      <c r="G6" s="60" t="s">
        <v>22</v>
      </c>
      <c r="H6" s="22"/>
      <c r="I6" s="51" t="s">
        <v>89</v>
      </c>
      <c r="J6" s="84">
        <v>41899</v>
      </c>
      <c r="K6" s="52" t="s">
        <v>90</v>
      </c>
      <c r="L6" s="51">
        <v>43009</v>
      </c>
      <c r="M6" s="51">
        <v>43016</v>
      </c>
      <c r="N6" s="52" t="s">
        <v>91</v>
      </c>
      <c r="O6" s="52" t="s">
        <v>92</v>
      </c>
      <c r="P6" s="52" t="s">
        <v>93</v>
      </c>
      <c r="Q6" s="52" t="s">
        <v>94</v>
      </c>
      <c r="R6" s="52" t="s">
        <v>95</v>
      </c>
      <c r="S6" s="52" t="s">
        <v>96</v>
      </c>
      <c r="T6" s="52" t="s">
        <v>97</v>
      </c>
      <c r="U6" s="52" t="s">
        <v>98</v>
      </c>
      <c r="V6" s="54" t="s">
        <v>99</v>
      </c>
      <c r="W6" s="54" t="s">
        <v>100</v>
      </c>
      <c r="X6" s="54" t="s">
        <v>101</v>
      </c>
      <c r="Y6" s="53" t="s">
        <v>102</v>
      </c>
      <c r="Z6" s="53" t="s">
        <v>103</v>
      </c>
      <c r="AA6" s="53" t="s">
        <v>104</v>
      </c>
      <c r="AB6" s="53" t="s">
        <v>105</v>
      </c>
      <c r="AC6" s="52" t="s">
        <v>106</v>
      </c>
      <c r="AD6" s="52" t="s">
        <v>107</v>
      </c>
      <c r="AE6" s="52" t="s">
        <v>108</v>
      </c>
      <c r="AF6" s="52" t="s">
        <v>109</v>
      </c>
      <c r="AG6" s="52" t="s">
        <v>110</v>
      </c>
      <c r="AH6" s="52" t="s">
        <v>111</v>
      </c>
      <c r="AI6" s="52" t="s">
        <v>112</v>
      </c>
      <c r="AJ6" s="52" t="s">
        <v>113</v>
      </c>
      <c r="AK6" s="52" t="s">
        <v>114</v>
      </c>
      <c r="AL6" s="52" t="s">
        <v>115</v>
      </c>
      <c r="AM6" s="52" t="s">
        <v>116</v>
      </c>
      <c r="AN6" s="52" t="s">
        <v>117</v>
      </c>
      <c r="AO6" s="52" t="s">
        <v>118</v>
      </c>
      <c r="AW6" s="52"/>
      <c r="AX6" s="52"/>
      <c r="AY6" s="52"/>
      <c r="AZ6" s="52"/>
      <c r="BA6" s="52"/>
      <c r="BB6" s="52"/>
      <c r="BC6" s="52"/>
      <c r="BD6" s="95"/>
      <c r="BE6" s="95"/>
      <c r="BF6" s="95"/>
      <c r="BG6" s="95"/>
      <c r="BH6" s="59"/>
      <c r="BI6" s="112"/>
      <c r="BJ6" s="52"/>
      <c r="BV6" s="92"/>
      <c r="BW6" s="92"/>
    </row>
    <row r="7" spans="1:75" ht="6.75" customHeight="1">
      <c r="A7" s="17"/>
      <c r="B7" s="15"/>
      <c r="C7" s="16"/>
      <c r="D7" s="16"/>
      <c r="E7" s="16"/>
      <c r="F7" s="16"/>
      <c r="G7" s="17"/>
      <c r="H7" s="22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22"/>
      <c r="Z7"/>
      <c r="AA7" s="49"/>
      <c r="AB7" s="49"/>
      <c r="AC7" s="49"/>
      <c r="AD7" s="49"/>
      <c r="AE7" s="49"/>
      <c r="AF7" s="49"/>
      <c r="AG7" s="49"/>
      <c r="AH7" s="49"/>
      <c r="AI7" s="49"/>
      <c r="AJ7" s="50"/>
      <c r="AK7" s="49"/>
      <c r="AL7" s="50"/>
      <c r="AM7" s="50"/>
      <c r="AO7" s="29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9"/>
      <c r="BB7" s="15"/>
      <c r="BD7" s="94"/>
      <c r="BE7" s="94"/>
      <c r="BF7" s="94"/>
      <c r="BG7" s="94"/>
    </row>
    <row r="8" spans="1:75" ht="6.75" customHeight="1">
      <c r="A8" s="17"/>
      <c r="B8" s="15"/>
      <c r="C8" s="16"/>
      <c r="D8" s="16"/>
      <c r="E8" s="16"/>
      <c r="F8" s="16"/>
      <c r="G8" s="17"/>
      <c r="H8" s="22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22"/>
      <c r="Z8" s="22"/>
      <c r="AA8" s="22"/>
      <c r="AB8" s="22"/>
      <c r="AC8" s="22"/>
      <c r="AD8" s="17"/>
      <c r="AE8" s="17"/>
      <c r="AF8" s="17"/>
      <c r="AG8" s="17"/>
      <c r="AH8" s="17"/>
      <c r="AI8" s="17"/>
      <c r="AJ8" s="22"/>
      <c r="AK8" s="17"/>
      <c r="AL8" s="22"/>
      <c r="AM8" s="22"/>
      <c r="AO8" s="29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9"/>
      <c r="BB8" s="15"/>
      <c r="BD8" s="94"/>
      <c r="BE8" s="94"/>
      <c r="BF8" s="94"/>
      <c r="BG8" s="94"/>
    </row>
    <row r="9" spans="1:75" ht="15" customHeight="1">
      <c r="A9" s="17">
        <v>1</v>
      </c>
      <c r="B9" s="66" t="s">
        <v>35</v>
      </c>
      <c r="C9" s="67">
        <f t="shared" ref="C9:C16" si="0">AVERAGE(I9:AO9)/10</f>
        <v>97.213793103448282</v>
      </c>
      <c r="D9" s="67">
        <f t="shared" ref="D9:D16" si="1">AVERAGE(I9:S9)/10</f>
        <v>94.460000000000008</v>
      </c>
      <c r="E9" s="67">
        <f t="shared" ref="E9:E16" si="2">AVERAGE(T9:AD9)/10</f>
        <v>99.05</v>
      </c>
      <c r="F9" s="67">
        <f t="shared" ref="F9:F16" si="3">AVERAGE(AE9:AO9)/10</f>
        <v>98.38181818181819</v>
      </c>
      <c r="G9" s="56">
        <f t="shared" ref="G9:G16" si="4">MAX(I9:AY9)</f>
        <v>1036</v>
      </c>
      <c r="H9" s="69"/>
      <c r="I9" s="56">
        <v>958</v>
      </c>
      <c r="J9" s="17">
        <v>955</v>
      </c>
      <c r="K9" s="56">
        <v>937</v>
      </c>
      <c r="L9" s="56"/>
      <c r="M9" s="52">
        <v>952</v>
      </c>
      <c r="N9" s="56">
        <v>954</v>
      </c>
      <c r="O9" s="56">
        <v>975</v>
      </c>
      <c r="P9" s="56">
        <v>983</v>
      </c>
      <c r="Q9" s="56">
        <v>945</v>
      </c>
      <c r="R9" s="56">
        <v>914</v>
      </c>
      <c r="S9" s="56">
        <v>873</v>
      </c>
      <c r="T9" s="56"/>
      <c r="U9" s="56">
        <v>999</v>
      </c>
      <c r="V9" s="56"/>
      <c r="W9" s="56">
        <v>965</v>
      </c>
      <c r="X9" s="56">
        <v>982</v>
      </c>
      <c r="Y9" s="68">
        <v>1005</v>
      </c>
      <c r="Z9" s="68">
        <v>1024</v>
      </c>
      <c r="AA9" s="68">
        <v>985</v>
      </c>
      <c r="AB9" s="68">
        <v>959</v>
      </c>
      <c r="AC9" s="68">
        <v>1005</v>
      </c>
      <c r="AD9" s="56"/>
      <c r="AE9" s="56">
        <v>996</v>
      </c>
      <c r="AF9" s="56">
        <v>928</v>
      </c>
      <c r="AG9" s="56">
        <v>943</v>
      </c>
      <c r="AH9" s="56">
        <v>1036</v>
      </c>
      <c r="AI9" s="56">
        <v>993</v>
      </c>
      <c r="AJ9" s="68">
        <v>980</v>
      </c>
      <c r="AK9" s="56">
        <v>995</v>
      </c>
      <c r="AL9" s="56">
        <v>1021</v>
      </c>
      <c r="AM9" s="68">
        <v>993</v>
      </c>
      <c r="AN9" s="68">
        <v>967</v>
      </c>
      <c r="AO9" s="68">
        <v>970</v>
      </c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28"/>
      <c r="BA9" s="30"/>
      <c r="BB9" s="46"/>
    </row>
    <row r="10" spans="1:75" ht="15" customHeight="1">
      <c r="A10" s="17">
        <v>2</v>
      </c>
      <c r="B10" s="65" t="s">
        <v>61</v>
      </c>
      <c r="C10" s="67">
        <f t="shared" si="0"/>
        <v>95.233333333333334</v>
      </c>
      <c r="D10" s="67">
        <f t="shared" si="1"/>
        <v>95.266666666666666</v>
      </c>
      <c r="E10" s="67">
        <f t="shared" si="2"/>
        <v>94.47999999999999</v>
      </c>
      <c r="F10" s="67">
        <f t="shared" si="3"/>
        <v>96.137500000000003</v>
      </c>
      <c r="G10" s="56">
        <f t="shared" si="4"/>
        <v>1037</v>
      </c>
      <c r="H10" s="70"/>
      <c r="I10" s="56">
        <v>894</v>
      </c>
      <c r="J10" s="56">
        <v>920</v>
      </c>
      <c r="K10" s="56"/>
      <c r="L10" s="56">
        <v>973</v>
      </c>
      <c r="M10" s="56">
        <v>916</v>
      </c>
      <c r="N10" s="56">
        <v>966</v>
      </c>
      <c r="O10" s="56">
        <v>1005</v>
      </c>
      <c r="P10" s="56"/>
      <c r="Q10" s="56">
        <v>948</v>
      </c>
      <c r="R10" s="56">
        <v>978</v>
      </c>
      <c r="S10" s="56">
        <v>974</v>
      </c>
      <c r="T10" s="56">
        <v>969</v>
      </c>
      <c r="U10" s="56">
        <v>953</v>
      </c>
      <c r="V10" s="56">
        <v>932</v>
      </c>
      <c r="W10" s="68">
        <v>960</v>
      </c>
      <c r="X10" s="68">
        <v>960</v>
      </c>
      <c r="Y10" s="68">
        <v>909</v>
      </c>
      <c r="Z10" s="68">
        <v>928</v>
      </c>
      <c r="AA10" s="68">
        <v>918</v>
      </c>
      <c r="AB10" s="68">
        <v>982</v>
      </c>
      <c r="AC10" s="68">
        <v>937</v>
      </c>
      <c r="AD10" s="56"/>
      <c r="AE10" s="56"/>
      <c r="AF10" s="56">
        <v>937</v>
      </c>
      <c r="AG10" s="56">
        <v>962</v>
      </c>
      <c r="AH10" s="56">
        <v>880</v>
      </c>
      <c r="AI10" s="56">
        <v>986</v>
      </c>
      <c r="AJ10" s="68">
        <v>977</v>
      </c>
      <c r="AK10" s="56">
        <v>1037</v>
      </c>
      <c r="AL10" s="56">
        <v>932</v>
      </c>
      <c r="AM10" s="68"/>
      <c r="AN10" s="68">
        <v>980</v>
      </c>
      <c r="AO10" s="68"/>
      <c r="AP10" s="56"/>
      <c r="AQ10" s="56"/>
      <c r="AR10" s="56"/>
      <c r="AS10" s="56"/>
      <c r="AT10" s="56"/>
      <c r="AU10" s="56"/>
      <c r="AV10" s="56"/>
      <c r="AW10" s="52"/>
      <c r="AX10" s="56"/>
      <c r="AY10" s="56"/>
      <c r="AZ10" s="28"/>
      <c r="BA10" s="30"/>
      <c r="BB10" s="47"/>
    </row>
    <row r="11" spans="1:75" ht="15" customHeight="1">
      <c r="A11" s="17">
        <v>3</v>
      </c>
      <c r="B11" s="65" t="s">
        <v>48</v>
      </c>
      <c r="C11" s="67">
        <f t="shared" si="0"/>
        <v>93.793939393939397</v>
      </c>
      <c r="D11" s="67">
        <f t="shared" si="1"/>
        <v>93.181818181818187</v>
      </c>
      <c r="E11" s="67">
        <f t="shared" si="2"/>
        <v>93.181818181818187</v>
      </c>
      <c r="F11" s="67">
        <f t="shared" si="3"/>
        <v>95.018181818181816</v>
      </c>
      <c r="G11" s="56">
        <f t="shared" si="4"/>
        <v>1008</v>
      </c>
      <c r="H11" s="71"/>
      <c r="I11" s="56">
        <v>921</v>
      </c>
      <c r="J11" s="56">
        <v>952</v>
      </c>
      <c r="K11" s="56">
        <v>931</v>
      </c>
      <c r="L11" s="56">
        <v>944</v>
      </c>
      <c r="M11" s="56">
        <v>909</v>
      </c>
      <c r="N11" s="56">
        <v>894</v>
      </c>
      <c r="O11" s="56">
        <v>920</v>
      </c>
      <c r="P11" s="56">
        <v>916</v>
      </c>
      <c r="Q11" s="56">
        <v>940</v>
      </c>
      <c r="R11" s="56">
        <v>936</v>
      </c>
      <c r="S11" s="56">
        <v>987</v>
      </c>
      <c r="T11" s="56">
        <v>945</v>
      </c>
      <c r="U11" s="56">
        <v>928</v>
      </c>
      <c r="V11" s="52">
        <v>859</v>
      </c>
      <c r="W11" s="56">
        <v>977</v>
      </c>
      <c r="X11" s="56">
        <v>949</v>
      </c>
      <c r="Y11" s="68">
        <v>969</v>
      </c>
      <c r="Z11" s="68">
        <v>875</v>
      </c>
      <c r="AA11" s="68">
        <v>952</v>
      </c>
      <c r="AB11" s="68">
        <v>898</v>
      </c>
      <c r="AC11" s="68">
        <v>959</v>
      </c>
      <c r="AD11" s="56">
        <v>939</v>
      </c>
      <c r="AE11" s="56">
        <v>886</v>
      </c>
      <c r="AF11" s="56">
        <v>932</v>
      </c>
      <c r="AG11" s="56">
        <v>951</v>
      </c>
      <c r="AH11" s="56">
        <v>889</v>
      </c>
      <c r="AI11" s="56">
        <v>1008</v>
      </c>
      <c r="AJ11" s="54">
        <v>927</v>
      </c>
      <c r="AK11" s="56">
        <v>995</v>
      </c>
      <c r="AL11" s="56">
        <v>993</v>
      </c>
      <c r="AM11" s="68">
        <v>997</v>
      </c>
      <c r="AN11" s="54">
        <v>937</v>
      </c>
      <c r="AO11" s="68">
        <v>937</v>
      </c>
      <c r="AP11" s="56"/>
      <c r="AQ11" s="56"/>
      <c r="AR11" s="56"/>
      <c r="AS11" s="52"/>
      <c r="AT11" s="52"/>
      <c r="AU11" s="56"/>
      <c r="AV11" s="52"/>
      <c r="AW11" s="56"/>
      <c r="AX11" s="52"/>
      <c r="AY11" s="52"/>
      <c r="BB11" s="52"/>
    </row>
    <row r="12" spans="1:75" ht="15" customHeight="1">
      <c r="A12" s="17">
        <v>4</v>
      </c>
      <c r="B12" s="65" t="s">
        <v>47</v>
      </c>
      <c r="C12" s="67">
        <f t="shared" si="0"/>
        <v>87.15</v>
      </c>
      <c r="D12" s="67">
        <f t="shared" si="1"/>
        <v>85.47999999999999</v>
      </c>
      <c r="E12" s="67">
        <f t="shared" si="2"/>
        <v>87.818181818181813</v>
      </c>
      <c r="F12" s="67">
        <f t="shared" si="3"/>
        <v>88</v>
      </c>
      <c r="G12" s="56">
        <f t="shared" si="4"/>
        <v>972</v>
      </c>
      <c r="H12" s="68"/>
      <c r="I12" s="56">
        <v>824</v>
      </c>
      <c r="J12" s="56"/>
      <c r="K12" s="56">
        <v>864</v>
      </c>
      <c r="L12" s="56">
        <v>779</v>
      </c>
      <c r="M12" s="56">
        <v>789</v>
      </c>
      <c r="N12" s="56">
        <v>883</v>
      </c>
      <c r="O12" s="56">
        <v>851</v>
      </c>
      <c r="P12" s="56">
        <v>880</v>
      </c>
      <c r="Q12" s="56">
        <v>853</v>
      </c>
      <c r="R12" s="56">
        <v>853</v>
      </c>
      <c r="S12" s="56">
        <v>972</v>
      </c>
      <c r="T12" s="56">
        <v>846</v>
      </c>
      <c r="U12" s="56">
        <v>854</v>
      </c>
      <c r="V12" s="56">
        <v>873</v>
      </c>
      <c r="W12" s="68">
        <v>898</v>
      </c>
      <c r="X12" s="68">
        <v>892</v>
      </c>
      <c r="Y12" s="68">
        <v>912</v>
      </c>
      <c r="Z12" s="68">
        <v>894</v>
      </c>
      <c r="AA12" s="68">
        <v>933</v>
      </c>
      <c r="AB12" s="68">
        <v>896</v>
      </c>
      <c r="AC12" s="68">
        <v>821</v>
      </c>
      <c r="AD12" s="56">
        <v>841</v>
      </c>
      <c r="AE12" s="56">
        <v>872</v>
      </c>
      <c r="AF12" s="56">
        <v>846</v>
      </c>
      <c r="AG12" s="56">
        <v>872</v>
      </c>
      <c r="AH12" s="56">
        <v>835</v>
      </c>
      <c r="AI12" s="56">
        <v>894</v>
      </c>
      <c r="AJ12" s="68">
        <v>894</v>
      </c>
      <c r="AK12" s="56">
        <v>857</v>
      </c>
      <c r="AL12" s="56">
        <v>918</v>
      </c>
      <c r="AM12" s="68">
        <v>913</v>
      </c>
      <c r="AN12" s="68">
        <v>908</v>
      </c>
      <c r="AO12" s="53">
        <v>871</v>
      </c>
      <c r="AP12" s="52"/>
      <c r="AQ12" s="52"/>
      <c r="AR12" s="52"/>
      <c r="AS12" s="56"/>
      <c r="AT12" s="56"/>
      <c r="AU12" s="56"/>
      <c r="AV12" s="56"/>
      <c r="AW12" s="56"/>
      <c r="AX12" s="56"/>
      <c r="AY12" s="56"/>
      <c r="AZ12" s="28"/>
      <c r="BA12" s="30"/>
      <c r="BB12" s="47"/>
    </row>
    <row r="13" spans="1:75" ht="15" customHeight="1">
      <c r="A13" s="17">
        <v>5</v>
      </c>
      <c r="B13" s="65" t="s">
        <v>82</v>
      </c>
      <c r="C13" s="67">
        <f t="shared" si="0"/>
        <v>86.858333333333334</v>
      </c>
      <c r="D13" s="67">
        <f t="shared" si="1"/>
        <v>85.97999999999999</v>
      </c>
      <c r="E13" s="67">
        <f t="shared" si="2"/>
        <v>87.966666666666669</v>
      </c>
      <c r="F13" s="67">
        <f t="shared" si="3"/>
        <v>84.6</v>
      </c>
      <c r="G13" s="56">
        <f t="shared" si="4"/>
        <v>903</v>
      </c>
      <c r="H13" s="69"/>
      <c r="I13" s="56">
        <v>877</v>
      </c>
      <c r="J13" s="56">
        <v>862</v>
      </c>
      <c r="K13" s="56"/>
      <c r="L13" s="56"/>
      <c r="M13" s="56">
        <v>833</v>
      </c>
      <c r="N13" s="56"/>
      <c r="O13" s="52"/>
      <c r="P13" s="52"/>
      <c r="Q13" s="52">
        <v>877</v>
      </c>
      <c r="R13" s="52">
        <v>850</v>
      </c>
      <c r="S13" s="52"/>
      <c r="T13" s="52">
        <v>889</v>
      </c>
      <c r="U13" s="56">
        <v>865</v>
      </c>
      <c r="V13" s="56">
        <v>893</v>
      </c>
      <c r="W13" s="53">
        <v>854</v>
      </c>
      <c r="X13" s="53">
        <v>903</v>
      </c>
      <c r="Y13" s="68">
        <v>874</v>
      </c>
      <c r="Z13" s="50"/>
      <c r="AA13" s="68"/>
      <c r="AB13" s="68"/>
      <c r="AC13" s="68"/>
      <c r="AD13" s="56"/>
      <c r="AE13" s="56"/>
      <c r="AF13" s="56">
        <v>846</v>
      </c>
      <c r="AG13" s="56"/>
      <c r="AH13" s="56"/>
      <c r="AI13" s="56"/>
      <c r="AJ13" s="22"/>
      <c r="AK13" s="17"/>
      <c r="AL13" s="56"/>
      <c r="AM13" s="68"/>
      <c r="AN13" s="68"/>
      <c r="AO13" s="68"/>
      <c r="AP13" s="56"/>
      <c r="AQ13" s="56"/>
      <c r="AR13" s="56"/>
      <c r="AS13" s="56"/>
      <c r="AT13" s="56"/>
      <c r="AU13" s="17"/>
      <c r="AV13" s="56"/>
      <c r="AW13" s="56"/>
      <c r="AX13" s="56"/>
      <c r="AY13" s="56"/>
      <c r="AZ13" s="28"/>
      <c r="BA13" s="30"/>
      <c r="BB13" s="46"/>
    </row>
    <row r="14" spans="1:75" ht="14.25" customHeight="1">
      <c r="A14" s="17">
        <v>6</v>
      </c>
      <c r="B14" s="65" t="s">
        <v>78</v>
      </c>
      <c r="C14" s="67">
        <f t="shared" si="0"/>
        <v>79.020833333333343</v>
      </c>
      <c r="D14" s="67">
        <f t="shared" si="1"/>
        <v>80.354545454545445</v>
      </c>
      <c r="E14" s="67">
        <f t="shared" si="2"/>
        <v>78.533333333333331</v>
      </c>
      <c r="F14" s="67">
        <f t="shared" si="3"/>
        <v>77.7</v>
      </c>
      <c r="G14" s="56">
        <f t="shared" si="4"/>
        <v>853</v>
      </c>
      <c r="H14" s="68"/>
      <c r="I14" s="56">
        <v>806</v>
      </c>
      <c r="J14" s="56">
        <v>761</v>
      </c>
      <c r="K14" s="56">
        <v>853</v>
      </c>
      <c r="L14" s="52">
        <v>794</v>
      </c>
      <c r="M14" s="56">
        <v>808</v>
      </c>
      <c r="N14" s="49">
        <v>844</v>
      </c>
      <c r="O14" s="49">
        <v>796</v>
      </c>
      <c r="P14" s="49">
        <v>825</v>
      </c>
      <c r="Q14" s="49">
        <v>799</v>
      </c>
      <c r="R14" s="49">
        <v>794</v>
      </c>
      <c r="S14" s="49">
        <v>759</v>
      </c>
      <c r="T14" s="49">
        <v>744</v>
      </c>
      <c r="U14" s="49"/>
      <c r="V14" s="17"/>
      <c r="W14" s="56"/>
      <c r="X14" s="56"/>
      <c r="Y14" s="68"/>
      <c r="Z14" s="68"/>
      <c r="AA14" s="68"/>
      <c r="AB14" s="68"/>
      <c r="AC14" s="68">
        <v>788</v>
      </c>
      <c r="AD14" s="56">
        <v>824</v>
      </c>
      <c r="AE14" s="17">
        <v>784</v>
      </c>
      <c r="AF14" s="56">
        <v>743</v>
      </c>
      <c r="AG14" s="56">
        <v>761</v>
      </c>
      <c r="AH14" s="56">
        <v>805</v>
      </c>
      <c r="AI14" s="56">
        <v>803</v>
      </c>
      <c r="AJ14" s="68">
        <v>794</v>
      </c>
      <c r="AK14" s="56">
        <v>773</v>
      </c>
      <c r="AL14" s="56">
        <v>795</v>
      </c>
      <c r="AM14" s="68">
        <v>746</v>
      </c>
      <c r="AN14" s="68">
        <v>766</v>
      </c>
      <c r="AO14" s="68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28"/>
      <c r="BA14" s="30"/>
      <c r="BB14" s="46"/>
    </row>
    <row r="15" spans="1:75" ht="14.25" customHeight="1">
      <c r="A15" s="17">
        <v>7</v>
      </c>
      <c r="B15" s="65" t="s">
        <v>4</v>
      </c>
      <c r="C15" s="67">
        <f t="shared" si="0"/>
        <v>76.659374999999997</v>
      </c>
      <c r="D15" s="67">
        <f t="shared" si="1"/>
        <v>76.960000000000008</v>
      </c>
      <c r="E15" s="67">
        <f t="shared" si="2"/>
        <v>77.127272727272725</v>
      </c>
      <c r="F15" s="67">
        <f t="shared" si="3"/>
        <v>75.918181818181807</v>
      </c>
      <c r="G15" s="56">
        <f t="shared" si="4"/>
        <v>863</v>
      </c>
      <c r="H15" s="22"/>
      <c r="I15" s="49">
        <v>768</v>
      </c>
      <c r="J15" s="56">
        <v>738</v>
      </c>
      <c r="K15" s="17">
        <v>757</v>
      </c>
      <c r="L15" s="56">
        <v>807</v>
      </c>
      <c r="M15" s="17"/>
      <c r="N15" s="56">
        <v>745</v>
      </c>
      <c r="O15" s="56">
        <v>775</v>
      </c>
      <c r="P15" s="56">
        <v>809</v>
      </c>
      <c r="Q15" s="17">
        <v>691</v>
      </c>
      <c r="R15" s="56">
        <v>863</v>
      </c>
      <c r="S15" s="17">
        <v>743</v>
      </c>
      <c r="T15" s="56">
        <v>750</v>
      </c>
      <c r="U15" s="56">
        <v>781</v>
      </c>
      <c r="V15" s="56">
        <v>800</v>
      </c>
      <c r="W15" s="50">
        <v>825</v>
      </c>
      <c r="X15" s="50">
        <v>760</v>
      </c>
      <c r="Y15" s="68">
        <v>790</v>
      </c>
      <c r="Z15" s="22">
        <v>798</v>
      </c>
      <c r="AA15" s="22">
        <v>792</v>
      </c>
      <c r="AB15" s="22">
        <v>696</v>
      </c>
      <c r="AC15" s="22">
        <v>757</v>
      </c>
      <c r="AD15" s="17">
        <v>735</v>
      </c>
      <c r="AE15" s="56">
        <v>757</v>
      </c>
      <c r="AF15" s="56">
        <v>747</v>
      </c>
      <c r="AG15" s="56">
        <v>766</v>
      </c>
      <c r="AH15" s="56">
        <v>725</v>
      </c>
      <c r="AI15" s="56">
        <v>744</v>
      </c>
      <c r="AJ15" s="68">
        <v>821</v>
      </c>
      <c r="AK15" s="56">
        <v>782</v>
      </c>
      <c r="AL15" s="56">
        <v>786</v>
      </c>
      <c r="AM15" s="68">
        <v>715</v>
      </c>
      <c r="AN15" s="68">
        <v>708</v>
      </c>
      <c r="AO15" s="68">
        <v>800</v>
      </c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28"/>
      <c r="BA15" s="30"/>
      <c r="BB15" s="46"/>
    </row>
    <row r="16" spans="1:75" ht="14.25" customHeight="1">
      <c r="A16" s="17">
        <v>8</v>
      </c>
      <c r="B16" s="65" t="s">
        <v>36</v>
      </c>
      <c r="C16" s="67">
        <f t="shared" si="0"/>
        <v>71.953571428571436</v>
      </c>
      <c r="D16" s="67">
        <f t="shared" si="1"/>
        <v>71.87</v>
      </c>
      <c r="E16" s="67">
        <f t="shared" si="2"/>
        <v>71.463636363636368</v>
      </c>
      <c r="F16" s="67">
        <f t="shared" si="3"/>
        <v>72.842857142857142</v>
      </c>
      <c r="G16" s="56">
        <f t="shared" si="4"/>
        <v>804</v>
      </c>
      <c r="H16" s="22"/>
      <c r="I16" s="49">
        <v>758</v>
      </c>
      <c r="J16" s="56">
        <v>704</v>
      </c>
      <c r="K16" s="56">
        <v>721</v>
      </c>
      <c r="L16" s="56">
        <v>672</v>
      </c>
      <c r="M16" s="56">
        <v>702</v>
      </c>
      <c r="N16" s="56">
        <v>804</v>
      </c>
      <c r="O16" s="56"/>
      <c r="P16" s="56">
        <v>712</v>
      </c>
      <c r="Q16" s="56">
        <v>668</v>
      </c>
      <c r="R16" s="56">
        <v>713</v>
      </c>
      <c r="S16" s="56">
        <v>733</v>
      </c>
      <c r="T16" s="56">
        <v>734</v>
      </c>
      <c r="U16" s="17">
        <v>675</v>
      </c>
      <c r="V16" s="49">
        <v>759</v>
      </c>
      <c r="W16" s="56">
        <v>706</v>
      </c>
      <c r="X16" s="56">
        <v>685</v>
      </c>
      <c r="Y16" s="68">
        <v>717</v>
      </c>
      <c r="Z16" s="68">
        <v>687</v>
      </c>
      <c r="AA16" s="68">
        <v>774</v>
      </c>
      <c r="AB16" s="68">
        <v>725</v>
      </c>
      <c r="AC16" s="68">
        <v>686</v>
      </c>
      <c r="AD16" s="56">
        <v>713</v>
      </c>
      <c r="AE16" s="56">
        <v>720</v>
      </c>
      <c r="AF16" s="17">
        <v>754</v>
      </c>
      <c r="AG16" s="56">
        <v>751</v>
      </c>
      <c r="AH16" s="56">
        <v>725</v>
      </c>
      <c r="AI16" s="56">
        <v>704</v>
      </c>
      <c r="AJ16" s="68">
        <v>701</v>
      </c>
      <c r="AK16" s="56">
        <v>744</v>
      </c>
      <c r="AL16" s="56"/>
      <c r="AM16" s="68"/>
      <c r="AN16" s="68"/>
      <c r="AO16" s="68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28"/>
      <c r="BA16" s="30"/>
      <c r="BB16" s="46"/>
    </row>
    <row r="17" spans="1:54" ht="14.25" customHeight="1">
      <c r="A17" s="17"/>
      <c r="C17" s="67"/>
      <c r="D17" s="67"/>
      <c r="E17" s="67"/>
      <c r="F17" s="67"/>
      <c r="G17" s="56"/>
      <c r="H17" s="68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68"/>
      <c r="Z17" s="68"/>
      <c r="AA17" s="68"/>
      <c r="AB17" s="68"/>
      <c r="AC17" s="68"/>
      <c r="AD17" s="56"/>
      <c r="AE17" s="56"/>
      <c r="AF17" s="56"/>
      <c r="AG17" s="56"/>
      <c r="AH17" s="56"/>
      <c r="AI17" s="56"/>
      <c r="AJ17" s="68"/>
      <c r="AK17" s="56"/>
      <c r="AL17" s="56"/>
      <c r="AM17" s="68"/>
      <c r="AN17" s="71"/>
      <c r="AO17" s="68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28"/>
      <c r="BA17" s="30"/>
      <c r="BB17" s="46"/>
    </row>
    <row r="18" spans="1:54" ht="14.25" customHeight="1">
      <c r="A18" s="17"/>
      <c r="B18" s="65"/>
      <c r="C18" s="67"/>
      <c r="D18" s="67"/>
      <c r="E18" s="67"/>
      <c r="F18" s="67"/>
      <c r="G18" s="56"/>
      <c r="H18" s="68"/>
      <c r="I18" s="56"/>
      <c r="J18" s="56"/>
      <c r="K18" s="56"/>
      <c r="L18" s="56"/>
      <c r="M18" s="56"/>
      <c r="N18" s="56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31"/>
      <c r="Z18" s="31"/>
      <c r="AA18" s="31"/>
      <c r="AB18" s="31"/>
      <c r="AC18" s="31"/>
      <c r="AD18" s="28"/>
      <c r="AE18" s="28"/>
      <c r="AF18" s="28"/>
      <c r="AG18" s="28"/>
      <c r="AH18" s="28"/>
      <c r="AI18" s="28"/>
      <c r="AJ18" s="31"/>
      <c r="AK18" s="28"/>
      <c r="AL18" s="31"/>
      <c r="AM18" s="31"/>
      <c r="AN18" s="31"/>
      <c r="AO18" s="31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30"/>
      <c r="BB18" s="46"/>
    </row>
    <row r="19" spans="1:54" ht="14.25" customHeight="1">
      <c r="A19" s="17"/>
      <c r="B19" s="40"/>
      <c r="C19" s="67"/>
      <c r="D19" s="67"/>
      <c r="E19" s="67"/>
      <c r="F19" s="67"/>
      <c r="G19" s="56"/>
      <c r="H19" s="68"/>
      <c r="I19" s="56"/>
      <c r="J19" s="56"/>
      <c r="K19" s="56"/>
      <c r="L19" s="56"/>
      <c r="M19" s="56"/>
      <c r="N19" s="56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31"/>
      <c r="Z19" s="31"/>
      <c r="AA19" s="31"/>
      <c r="AB19" s="31"/>
      <c r="AC19" s="31"/>
      <c r="AD19" s="28"/>
      <c r="AE19" s="28"/>
      <c r="AF19" s="28"/>
      <c r="AG19" s="28"/>
      <c r="AH19" s="28"/>
      <c r="AI19" s="28"/>
      <c r="AJ19" s="31"/>
      <c r="AK19" s="28"/>
      <c r="AL19" s="31"/>
      <c r="AM19" s="31"/>
      <c r="AN19" s="31"/>
      <c r="AO19" s="31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30"/>
      <c r="BB19" s="46"/>
    </row>
    <row r="20" spans="1:54" ht="6.75" customHeight="1">
      <c r="A20" s="17"/>
      <c r="B20" s="46"/>
      <c r="C20" s="16"/>
      <c r="D20" s="16"/>
      <c r="E20" s="16"/>
      <c r="F20" s="16"/>
      <c r="G20" s="17"/>
      <c r="H20" s="22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22"/>
      <c r="Z20" s="22"/>
      <c r="AA20" s="22"/>
      <c r="AB20" s="22"/>
      <c r="AC20" s="22"/>
      <c r="AD20" s="17"/>
      <c r="AE20" s="17"/>
      <c r="AF20" s="17"/>
      <c r="AG20" s="17"/>
      <c r="AH20" s="17"/>
      <c r="AI20" s="17"/>
      <c r="AJ20" s="22"/>
      <c r="AK20" s="17"/>
      <c r="AL20" s="22"/>
      <c r="AM20" s="22"/>
      <c r="AN20" s="22"/>
      <c r="AO20" s="22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9"/>
      <c r="BB20" s="15"/>
    </row>
    <row r="21" spans="1:54" ht="6.75" customHeight="1">
      <c r="A21" s="17"/>
      <c r="B21" s="46"/>
      <c r="C21" s="16"/>
      <c r="D21" s="16"/>
      <c r="E21" s="16"/>
      <c r="F21" s="16"/>
      <c r="G21" s="17"/>
      <c r="H21" s="22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22"/>
      <c r="Z21" s="22"/>
      <c r="AA21" s="22"/>
      <c r="AB21" s="22"/>
      <c r="AC21" s="22"/>
      <c r="AD21" s="17"/>
      <c r="AE21" s="17"/>
      <c r="AF21" s="17"/>
      <c r="AG21" s="17"/>
      <c r="AH21" s="17"/>
      <c r="AI21" s="17"/>
      <c r="AJ21" s="22"/>
      <c r="AK21" s="17"/>
      <c r="AL21" s="22"/>
      <c r="AM21" s="22"/>
      <c r="AN21" s="22"/>
      <c r="AO21" s="22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9"/>
      <c r="BB21" s="15"/>
    </row>
    <row r="22" spans="1:54" ht="6.75" customHeight="1">
      <c r="A22" s="17"/>
      <c r="B22" s="46"/>
      <c r="C22" s="16"/>
      <c r="D22" s="16"/>
      <c r="E22" s="16"/>
      <c r="F22" s="16"/>
      <c r="G22" s="17"/>
      <c r="H22" s="22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22"/>
      <c r="Z22" s="22"/>
      <c r="AA22" s="22"/>
      <c r="AB22" s="22"/>
      <c r="AC22" s="22"/>
      <c r="AD22" s="17"/>
      <c r="AE22" s="17"/>
      <c r="AF22" s="17"/>
      <c r="AG22" s="17"/>
      <c r="AH22" s="17"/>
      <c r="AI22" s="17"/>
      <c r="AJ22" s="22"/>
      <c r="AK22" s="17"/>
      <c r="AL22" s="22"/>
      <c r="AM22" s="22"/>
      <c r="AN22" s="22"/>
      <c r="AO22" s="22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9"/>
      <c r="BB22" s="15"/>
    </row>
    <row r="23" spans="1:54" ht="6.75" customHeight="1">
      <c r="A23" s="17"/>
      <c r="B23" s="46"/>
      <c r="C23" s="16"/>
      <c r="D23" s="16"/>
      <c r="E23" s="16"/>
      <c r="F23" s="16"/>
      <c r="G23" s="17"/>
      <c r="H23" s="22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22"/>
      <c r="Z23" s="22"/>
      <c r="AA23" s="22"/>
      <c r="AB23" s="22"/>
      <c r="AC23" s="22"/>
      <c r="AD23" s="17"/>
      <c r="AE23" s="17"/>
      <c r="AF23" s="17"/>
      <c r="AG23" s="17"/>
      <c r="AH23" s="17"/>
      <c r="AI23" s="17"/>
      <c r="AJ23" s="22"/>
      <c r="AK23" s="17"/>
      <c r="AL23" s="22"/>
      <c r="AM23" s="22"/>
      <c r="AN23" s="22"/>
      <c r="AO23" s="22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9"/>
      <c r="BB23" s="15"/>
    </row>
    <row r="24" spans="1:54" ht="6.75" customHeight="1">
      <c r="A24" s="17"/>
      <c r="B24" s="46"/>
      <c r="C24" s="16"/>
      <c r="D24" s="16"/>
      <c r="E24" s="16"/>
      <c r="F24" s="16"/>
      <c r="G24" s="17"/>
      <c r="H24" s="22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22"/>
      <c r="Z24" s="22"/>
      <c r="AA24" s="22"/>
      <c r="AB24" s="22"/>
      <c r="AC24" s="22"/>
      <c r="AD24" s="17"/>
      <c r="AE24" s="17"/>
      <c r="AF24" s="17"/>
      <c r="AG24" s="17"/>
      <c r="AH24" s="17"/>
      <c r="AI24" s="17"/>
      <c r="AJ24" s="22"/>
      <c r="AK24" s="17"/>
      <c r="AL24" s="22"/>
      <c r="AM24" s="22"/>
      <c r="AN24" s="22"/>
      <c r="AO24" s="22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9"/>
      <c r="BB24" s="15"/>
    </row>
    <row r="25" spans="1:54" ht="6.75" customHeight="1">
      <c r="A25" s="17"/>
      <c r="B25" s="46"/>
      <c r="C25" s="16"/>
      <c r="D25" s="16"/>
      <c r="E25" s="16"/>
      <c r="F25" s="16"/>
      <c r="G25" s="17"/>
      <c r="H25" s="22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22"/>
      <c r="Z25" s="22"/>
      <c r="AA25" s="22"/>
      <c r="AB25" s="22"/>
      <c r="AC25" s="22"/>
      <c r="AD25" s="17"/>
      <c r="AE25" s="17"/>
      <c r="AF25" s="17"/>
      <c r="AG25" s="17"/>
      <c r="AH25" s="17"/>
      <c r="AI25" s="17"/>
      <c r="AJ25" s="22"/>
      <c r="AK25" s="17"/>
      <c r="AL25" s="22"/>
      <c r="AM25" s="22"/>
      <c r="AN25" s="22"/>
      <c r="AO25" s="22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9"/>
      <c r="BB25" s="15"/>
    </row>
    <row r="26" spans="1:54" ht="6.75" customHeight="1">
      <c r="A26" s="17"/>
      <c r="B26" s="46"/>
      <c r="C26" s="16"/>
      <c r="D26" s="16"/>
      <c r="E26" s="16"/>
      <c r="F26" s="16"/>
      <c r="G26" s="17"/>
      <c r="H26" s="22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22"/>
      <c r="Z26" s="22"/>
      <c r="AA26" s="22"/>
      <c r="AB26" s="22"/>
      <c r="AC26" s="22"/>
      <c r="AD26" s="17"/>
      <c r="AE26" s="17"/>
      <c r="AF26" s="17"/>
      <c r="AG26" s="17"/>
      <c r="AH26" s="17"/>
      <c r="AI26" s="17"/>
      <c r="AJ26" s="22"/>
      <c r="AK26" s="17"/>
      <c r="AL26" s="22"/>
      <c r="AM26" s="22"/>
      <c r="AN26" s="22"/>
      <c r="AO26" s="22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9"/>
      <c r="BB26" s="15"/>
    </row>
    <row r="27" spans="1:54" ht="6.75" customHeight="1">
      <c r="A27" s="17"/>
      <c r="B27" s="46"/>
      <c r="C27" s="16"/>
      <c r="D27" s="16"/>
      <c r="E27" s="16"/>
      <c r="F27" s="16"/>
      <c r="G27" s="17"/>
      <c r="H27" s="22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22"/>
      <c r="Z27" s="22"/>
      <c r="AA27" s="22"/>
      <c r="AB27" s="22"/>
      <c r="AC27" s="22"/>
      <c r="AD27" s="17"/>
      <c r="AE27" s="17"/>
      <c r="AF27" s="17"/>
      <c r="AG27" s="17"/>
      <c r="AH27" s="17"/>
      <c r="AI27" s="17"/>
      <c r="AJ27" s="22"/>
      <c r="AK27" s="17"/>
      <c r="AL27" s="22"/>
      <c r="AM27" s="22"/>
      <c r="AN27" s="22"/>
      <c r="AO27" s="22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9"/>
      <c r="BB27" s="15"/>
    </row>
    <row r="28" spans="1:54" ht="6.75" customHeight="1">
      <c r="A28" s="17"/>
      <c r="B28" s="46"/>
      <c r="C28" s="16"/>
      <c r="D28" s="16"/>
      <c r="E28" s="16"/>
      <c r="F28" s="16"/>
      <c r="G28" s="17"/>
      <c r="H28" s="22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22"/>
      <c r="Z28" s="22"/>
      <c r="AA28" s="22"/>
      <c r="AB28" s="22"/>
      <c r="AC28" s="22"/>
      <c r="AD28" s="17"/>
      <c r="AE28" s="17"/>
      <c r="AF28" s="17"/>
      <c r="AG28" s="17"/>
      <c r="AH28" s="17"/>
      <c r="AI28" s="17"/>
      <c r="AJ28" s="22"/>
      <c r="AK28" s="17"/>
      <c r="AL28" s="22"/>
      <c r="AM28" s="22"/>
      <c r="AN28" s="22"/>
      <c r="AO28" s="22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9"/>
      <c r="BB28" s="15"/>
    </row>
    <row r="29" spans="1:54" ht="6.75" customHeight="1">
      <c r="A29" s="17"/>
      <c r="B29" s="46"/>
      <c r="C29" s="16"/>
      <c r="D29" s="16"/>
      <c r="E29" s="16"/>
      <c r="F29" s="16"/>
      <c r="G29" s="17"/>
      <c r="H29" s="22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22"/>
      <c r="Z29" s="22"/>
      <c r="AA29" s="22"/>
      <c r="AB29" s="22"/>
      <c r="AC29" s="22"/>
      <c r="AD29" s="17"/>
      <c r="AE29" s="17"/>
      <c r="AF29" s="17"/>
      <c r="AG29" s="17"/>
      <c r="AH29" s="17"/>
      <c r="AI29" s="17"/>
      <c r="AJ29" s="22"/>
      <c r="AK29" s="17"/>
      <c r="AL29" s="22"/>
      <c r="AM29" s="22"/>
      <c r="AN29" s="22"/>
      <c r="AO29" s="22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9"/>
      <c r="BB29" s="15"/>
    </row>
    <row r="30" spans="1:54" ht="6.75" customHeight="1">
      <c r="A30" s="17"/>
      <c r="B30" s="46"/>
      <c r="C30" s="16"/>
      <c r="D30" s="16"/>
      <c r="E30" s="16"/>
      <c r="F30" s="16"/>
      <c r="G30" s="17"/>
      <c r="H30" s="22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22"/>
      <c r="Z30" s="22"/>
      <c r="AA30" s="22"/>
      <c r="AB30" s="22"/>
      <c r="AC30" s="22"/>
      <c r="AD30" s="17"/>
      <c r="AE30" s="17"/>
      <c r="AF30" s="17"/>
      <c r="AG30" s="17"/>
      <c r="AH30" s="17"/>
      <c r="AI30" s="17"/>
      <c r="AJ30" s="22"/>
      <c r="AK30" s="17"/>
      <c r="AL30" s="22"/>
      <c r="AM30" s="22"/>
      <c r="AN30" s="22"/>
      <c r="AO30" s="22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9"/>
      <c r="BB30" s="15"/>
    </row>
    <row r="31" spans="1:54" ht="15" customHeight="1">
      <c r="A31" s="17"/>
      <c r="B31" s="46"/>
      <c r="C31" s="16"/>
      <c r="D31" s="16"/>
      <c r="E31" s="16"/>
      <c r="F31" s="16"/>
      <c r="G31" s="17"/>
      <c r="H31" s="22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22"/>
      <c r="Z31" s="22"/>
      <c r="AA31" s="22"/>
      <c r="AB31" s="22"/>
      <c r="AC31" s="22"/>
      <c r="AD31" s="17"/>
      <c r="AE31" s="17"/>
      <c r="AF31" s="17"/>
      <c r="AG31" s="17"/>
      <c r="AH31" s="17"/>
      <c r="AI31" s="17"/>
      <c r="AJ31" s="22"/>
      <c r="AK31" s="17"/>
      <c r="AL31" s="22"/>
      <c r="AM31" s="22"/>
      <c r="AN31" s="22"/>
      <c r="AO31" s="22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9"/>
      <c r="BB31" s="15"/>
    </row>
    <row r="32" spans="1:54" ht="15" customHeight="1">
      <c r="A32" s="17"/>
      <c r="B32" s="46"/>
      <c r="C32" s="16"/>
      <c r="D32" s="16"/>
      <c r="E32" s="16"/>
      <c r="F32" s="16"/>
      <c r="G32" s="17"/>
      <c r="H32" s="22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22"/>
      <c r="Z32" s="22"/>
      <c r="AA32" s="22"/>
      <c r="AB32" s="22"/>
      <c r="AC32" s="22"/>
      <c r="AD32" s="17"/>
      <c r="AE32" s="17"/>
      <c r="AF32" s="17"/>
      <c r="AG32" s="17"/>
      <c r="AH32" s="17"/>
      <c r="AI32" s="17"/>
      <c r="AJ32" s="22"/>
      <c r="AK32" s="17"/>
      <c r="AL32" s="22"/>
      <c r="AM32" s="22"/>
      <c r="AN32" s="22"/>
      <c r="AO32" s="22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9"/>
      <c r="BB32" s="15"/>
    </row>
    <row r="33" spans="1:54" ht="15" customHeight="1">
      <c r="A33" s="17"/>
      <c r="B33" s="46"/>
      <c r="C33" s="16"/>
      <c r="D33" s="16"/>
      <c r="E33" s="16"/>
      <c r="F33" s="16"/>
      <c r="G33" s="17"/>
      <c r="H33" s="22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22"/>
      <c r="Z33" s="22"/>
      <c r="AA33" s="22"/>
      <c r="AB33" s="22"/>
      <c r="AC33" s="22"/>
      <c r="AD33" s="17"/>
      <c r="AE33" s="17"/>
      <c r="AF33" s="17"/>
      <c r="AG33" s="17"/>
      <c r="AH33" s="17"/>
      <c r="AI33" s="17"/>
      <c r="AJ33" s="22"/>
      <c r="AK33" s="17"/>
      <c r="AL33" s="22"/>
      <c r="AM33" s="22"/>
      <c r="AN33" s="22"/>
      <c r="AO33" s="22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9"/>
      <c r="BB33" s="15"/>
    </row>
    <row r="34" spans="1:54" ht="6.75" customHeight="1">
      <c r="A34" s="17"/>
      <c r="B34" s="46"/>
      <c r="C34" s="16"/>
      <c r="D34" s="16"/>
      <c r="E34" s="16"/>
      <c r="F34" s="16"/>
      <c r="G34" s="17"/>
      <c r="H34" s="22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22"/>
      <c r="Z34" s="22"/>
      <c r="AA34" s="22"/>
      <c r="AB34" s="22"/>
      <c r="AC34" s="22"/>
      <c r="AD34" s="17"/>
      <c r="AE34" s="17"/>
      <c r="AF34" s="17"/>
      <c r="AG34" s="17"/>
      <c r="AH34" s="17"/>
      <c r="AI34" s="17"/>
      <c r="AJ34" s="22"/>
      <c r="AK34" s="17"/>
      <c r="AL34" s="22"/>
      <c r="AM34" s="22"/>
      <c r="AN34" s="22"/>
      <c r="AO34" s="22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9"/>
      <c r="BB34" s="15"/>
    </row>
    <row r="35" spans="1:54" ht="6.75" customHeight="1">
      <c r="A35" s="17"/>
      <c r="B35" s="46"/>
      <c r="C35" s="16"/>
      <c r="D35" s="16"/>
      <c r="E35" s="16"/>
      <c r="F35" s="16"/>
      <c r="G35" s="17"/>
      <c r="H35" s="22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22"/>
      <c r="Z35" s="22"/>
      <c r="AA35" s="22"/>
      <c r="AB35" s="22"/>
      <c r="AC35" s="22"/>
      <c r="AD35" s="17"/>
      <c r="AE35" s="17"/>
      <c r="AF35" s="17"/>
      <c r="AG35" s="17"/>
      <c r="AH35" s="17"/>
      <c r="AI35" s="17"/>
      <c r="AJ35" s="22"/>
      <c r="AK35" s="17"/>
      <c r="AL35" s="22"/>
      <c r="AM35" s="22"/>
      <c r="AN35" s="22"/>
      <c r="AO35" s="22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9"/>
      <c r="BB35" s="15"/>
    </row>
    <row r="36" spans="1:54" ht="6.75" customHeight="1">
      <c r="A36" s="17"/>
      <c r="B36" s="46"/>
      <c r="C36" s="16"/>
      <c r="D36" s="16"/>
      <c r="E36" s="16"/>
      <c r="F36" s="16"/>
      <c r="G36" s="17"/>
      <c r="H36" s="22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22"/>
      <c r="Z36" s="22"/>
      <c r="AA36" s="22"/>
      <c r="AB36" s="22"/>
      <c r="AC36" s="22"/>
      <c r="AD36" s="17"/>
      <c r="AE36" s="17"/>
      <c r="AF36" s="17"/>
      <c r="AG36" s="17"/>
      <c r="AH36" s="17"/>
      <c r="AI36" s="17"/>
      <c r="AJ36" s="22"/>
      <c r="AK36" s="17"/>
      <c r="AL36" s="22"/>
      <c r="AM36" s="22"/>
      <c r="AN36" s="22"/>
      <c r="AO36" s="22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9"/>
      <c r="BB36" s="15"/>
    </row>
    <row r="37" spans="1:54" ht="11.45" customHeight="1">
      <c r="A37" s="17"/>
      <c r="B37" s="109"/>
      <c r="C37" s="16"/>
      <c r="D37" s="16"/>
      <c r="E37" s="16"/>
      <c r="F37" s="16"/>
      <c r="G37" s="17"/>
      <c r="H37" s="41"/>
      <c r="I37" s="17"/>
      <c r="J37" s="18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22"/>
      <c r="Z37" s="22"/>
      <c r="AA37" s="22"/>
      <c r="AB37" s="22"/>
      <c r="AC37" s="22"/>
      <c r="AD37" s="17"/>
      <c r="AE37" s="17"/>
      <c r="AF37" s="17"/>
      <c r="AG37" s="17"/>
      <c r="AH37" s="17"/>
      <c r="AI37" s="17"/>
      <c r="AJ37" s="22"/>
      <c r="AK37" s="22"/>
      <c r="AL37" s="22"/>
      <c r="AM37" s="22"/>
      <c r="AN37" s="22"/>
      <c r="AO37" s="22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9"/>
      <c r="BB37" s="109"/>
    </row>
    <row r="38" spans="1:54" ht="11.45" customHeight="1">
      <c r="A38" s="17"/>
      <c r="B38" s="109"/>
      <c r="C38" s="16"/>
      <c r="D38" s="16"/>
      <c r="E38" s="16"/>
      <c r="F38" s="16"/>
      <c r="G38" s="17"/>
      <c r="H38" s="42"/>
      <c r="I38" s="20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9"/>
      <c r="X38" s="29"/>
      <c r="Y38" s="29"/>
      <c r="Z38" s="29"/>
      <c r="AA38" s="29"/>
      <c r="AB38" s="29"/>
      <c r="AC38" s="29"/>
      <c r="AD38" s="21"/>
      <c r="AE38" s="21"/>
      <c r="AF38" s="21"/>
      <c r="AG38" s="21"/>
      <c r="AH38" s="21"/>
      <c r="AI38" s="21"/>
      <c r="AJ38" s="29"/>
      <c r="AK38" s="29"/>
      <c r="AL38" s="29"/>
      <c r="AM38" s="29"/>
      <c r="AN38" s="29"/>
      <c r="AO38" s="29"/>
      <c r="AP38" s="34"/>
      <c r="AQ38" s="34"/>
      <c r="AR38" s="34"/>
      <c r="AS38" s="21"/>
      <c r="AT38" s="21"/>
      <c r="AU38" s="21"/>
      <c r="AV38" s="21"/>
      <c r="AW38" s="21"/>
      <c r="AX38" s="21"/>
      <c r="AY38" s="21"/>
      <c r="AZ38" s="21"/>
      <c r="BA38" s="19"/>
      <c r="BB38" s="109"/>
    </row>
    <row r="39" spans="1:54" ht="6.75" customHeight="1">
      <c r="A39" s="17"/>
      <c r="H39" s="7"/>
    </row>
    <row r="40" spans="1:54" ht="14.25" customHeight="1">
      <c r="A40" s="17"/>
      <c r="B40" s="47"/>
      <c r="C40" s="26"/>
      <c r="D40" s="26"/>
      <c r="E40" s="26"/>
      <c r="F40" s="26"/>
      <c r="G40" s="28"/>
      <c r="H40" s="25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31"/>
      <c r="Z40" s="31"/>
      <c r="AA40" s="31"/>
      <c r="AB40" s="31"/>
      <c r="AC40" s="31"/>
      <c r="AD40" s="28"/>
      <c r="AE40" s="28"/>
      <c r="AF40" s="28"/>
      <c r="AG40" s="28"/>
      <c r="AH40" s="28"/>
      <c r="AI40" s="28"/>
      <c r="AJ40" s="31"/>
      <c r="AK40" s="28"/>
      <c r="AL40" s="31"/>
      <c r="AM40" s="31"/>
      <c r="AN40" s="31"/>
      <c r="AO40" s="31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30"/>
      <c r="BB40" s="6"/>
    </row>
    <row r="41" spans="1:54" ht="14.25" customHeight="1">
      <c r="A41" s="17"/>
      <c r="B41" s="47"/>
      <c r="C41" s="26"/>
      <c r="D41" s="26"/>
      <c r="E41" s="26"/>
      <c r="F41" s="26"/>
      <c r="G41" s="28"/>
      <c r="H41" s="25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31"/>
      <c r="Z41" s="31"/>
      <c r="AA41" s="31"/>
      <c r="AB41" s="31"/>
      <c r="AC41" s="31"/>
      <c r="AD41" s="28"/>
      <c r="AE41" s="28"/>
      <c r="AF41" s="28"/>
      <c r="AG41" s="28"/>
      <c r="AH41" s="28"/>
      <c r="AI41" s="28"/>
      <c r="AJ41" s="31"/>
      <c r="AK41" s="28"/>
      <c r="AL41" s="31"/>
      <c r="AM41" s="31"/>
      <c r="AN41" s="31"/>
      <c r="AO41" s="31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30"/>
      <c r="BB41" s="6"/>
    </row>
    <row r="42" spans="1:54" ht="14.25" customHeight="1">
      <c r="A42" s="17"/>
      <c r="B42" s="47"/>
      <c r="C42" s="26"/>
      <c r="D42" s="26"/>
      <c r="E42" s="26"/>
      <c r="F42" s="26"/>
      <c r="G42" s="28"/>
      <c r="H42" s="31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31"/>
      <c r="Z42" s="31"/>
      <c r="AA42" s="31"/>
      <c r="AB42" s="31"/>
      <c r="AC42" s="31"/>
      <c r="AD42" s="28"/>
      <c r="AE42" s="28"/>
      <c r="AF42" s="28"/>
      <c r="AG42" s="28"/>
      <c r="AH42" s="28"/>
      <c r="AI42" s="28"/>
      <c r="AJ42" s="31"/>
      <c r="AK42" s="28"/>
      <c r="AL42" s="31"/>
      <c r="AM42" s="31"/>
      <c r="AN42" s="31"/>
      <c r="AO42" s="31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30"/>
      <c r="BB42" s="6"/>
    </row>
    <row r="43" spans="1:54" ht="14.25" customHeight="1">
      <c r="A43" s="17"/>
      <c r="B43" s="47"/>
      <c r="C43" s="26"/>
      <c r="D43" s="26"/>
      <c r="E43" s="26"/>
      <c r="F43" s="26"/>
      <c r="G43" s="28"/>
      <c r="H43" s="25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31"/>
      <c r="Z43" s="31"/>
      <c r="AA43" s="31"/>
      <c r="AB43" s="31"/>
      <c r="AC43" s="31"/>
      <c r="AD43" s="28"/>
      <c r="AE43" s="28"/>
      <c r="AF43" s="28"/>
      <c r="AG43" s="28"/>
      <c r="AH43" s="28"/>
      <c r="AI43" s="28"/>
      <c r="AJ43" s="31"/>
      <c r="AK43" s="28"/>
      <c r="AL43" s="31"/>
      <c r="AM43" s="31"/>
      <c r="AN43" s="31"/>
      <c r="AO43" s="31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30"/>
      <c r="BB43" s="6"/>
    </row>
    <row r="44" spans="1:54" ht="14.25" customHeight="1">
      <c r="A44" s="17"/>
      <c r="B44" s="47"/>
      <c r="C44" s="26"/>
      <c r="D44" s="26"/>
      <c r="E44" s="26"/>
      <c r="F44" s="26"/>
      <c r="G44" s="28"/>
      <c r="H44" s="32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31"/>
      <c r="Z44" s="31"/>
      <c r="AA44" s="31"/>
      <c r="AB44" s="31"/>
      <c r="AC44" s="31"/>
      <c r="AD44" s="28"/>
      <c r="AE44" s="28"/>
      <c r="AF44" s="28"/>
      <c r="AG44" s="28"/>
      <c r="AH44" s="28"/>
      <c r="AI44" s="28"/>
      <c r="AJ44" s="31"/>
      <c r="AK44" s="28"/>
      <c r="AL44" s="31"/>
      <c r="AM44" s="31"/>
      <c r="AN44" s="31"/>
      <c r="AO44" s="31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30"/>
      <c r="BB44" s="6"/>
    </row>
    <row r="45" spans="1:54" ht="14.25" customHeight="1">
      <c r="A45" s="17"/>
      <c r="B45" s="47"/>
      <c r="C45" s="26"/>
      <c r="D45" s="26"/>
      <c r="E45" s="26"/>
      <c r="F45" s="26"/>
      <c r="G45" s="28"/>
      <c r="H45" s="32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31"/>
      <c r="Z45" s="31"/>
      <c r="AA45" s="31"/>
      <c r="AB45" s="31"/>
      <c r="AC45" s="31"/>
      <c r="AD45" s="28"/>
      <c r="AE45" s="28"/>
      <c r="AF45" s="28"/>
      <c r="AG45" s="28"/>
      <c r="AH45" s="28"/>
      <c r="AI45" s="28"/>
      <c r="AJ45" s="31"/>
      <c r="AK45" s="28"/>
      <c r="AL45" s="31"/>
      <c r="AM45" s="31"/>
      <c r="AN45" s="31"/>
      <c r="AO45" s="31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30"/>
      <c r="BB45" s="6"/>
    </row>
    <row r="46" spans="1:54" ht="6.75" customHeight="1">
      <c r="A46" s="17"/>
      <c r="B46" s="15"/>
      <c r="C46" s="16"/>
      <c r="D46" s="16"/>
      <c r="E46" s="16"/>
      <c r="F46" s="16"/>
      <c r="G46" s="17"/>
      <c r="H46" s="22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22"/>
      <c r="Z46" s="22"/>
      <c r="AA46" s="22"/>
      <c r="AB46" s="22"/>
      <c r="AC46" s="22"/>
      <c r="AD46" s="17"/>
      <c r="AE46" s="17"/>
      <c r="AF46" s="17"/>
      <c r="AG46" s="17"/>
      <c r="AH46" s="17"/>
      <c r="AI46" s="17"/>
      <c r="AJ46" s="22"/>
      <c r="AK46" s="17"/>
      <c r="AL46" s="22"/>
      <c r="AM46" s="22"/>
      <c r="AN46" s="22"/>
      <c r="AO46" s="22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9"/>
      <c r="BB46" s="15"/>
    </row>
    <row r="47" spans="1:54" ht="11.45" customHeight="1">
      <c r="A47" s="17"/>
      <c r="B47" s="109"/>
      <c r="C47" s="16"/>
      <c r="D47" s="16"/>
      <c r="E47" s="16"/>
      <c r="F47" s="16"/>
      <c r="G47" s="17"/>
      <c r="H47" s="22"/>
      <c r="I47" s="17"/>
      <c r="J47" s="18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22"/>
      <c r="Z47" s="22"/>
      <c r="AA47" s="22"/>
      <c r="AB47" s="22"/>
      <c r="AC47" s="22"/>
      <c r="AD47" s="17"/>
      <c r="AE47" s="17"/>
      <c r="AF47" s="17"/>
      <c r="AG47" s="17"/>
      <c r="AH47" s="17"/>
      <c r="AI47" s="17"/>
      <c r="AJ47" s="22"/>
      <c r="AK47" s="22"/>
      <c r="AL47" s="22"/>
      <c r="AM47" s="22"/>
      <c r="AN47" s="22"/>
      <c r="AO47" s="22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9"/>
      <c r="BB47" s="109"/>
    </row>
    <row r="48" spans="1:54" ht="11.45" customHeight="1">
      <c r="A48" s="17"/>
      <c r="B48" s="109"/>
      <c r="C48" s="16"/>
      <c r="D48" s="16"/>
      <c r="E48" s="16"/>
      <c r="F48" s="16"/>
      <c r="G48" s="17"/>
      <c r="H48" s="22"/>
      <c r="I48" s="20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9"/>
      <c r="X48" s="29"/>
      <c r="Y48" s="29"/>
      <c r="Z48" s="29"/>
      <c r="AA48" s="29"/>
      <c r="AB48" s="29"/>
      <c r="AC48" s="29"/>
      <c r="AD48" s="21"/>
      <c r="AE48" s="21"/>
      <c r="AF48" s="21"/>
      <c r="AG48" s="21"/>
      <c r="AH48" s="21"/>
      <c r="AI48" s="21"/>
      <c r="AJ48" s="29"/>
      <c r="AK48" s="29"/>
      <c r="AL48" s="29"/>
      <c r="AM48" s="29"/>
      <c r="AN48" s="29"/>
      <c r="AO48" s="29"/>
      <c r="AP48" s="34"/>
      <c r="AQ48" s="34"/>
      <c r="AR48" s="34"/>
      <c r="AS48" s="21"/>
      <c r="AT48" s="21"/>
      <c r="AU48" s="21"/>
      <c r="AV48" s="21"/>
      <c r="AW48" s="21"/>
      <c r="AX48" s="21"/>
      <c r="AY48" s="21"/>
      <c r="AZ48" s="21"/>
      <c r="BA48" s="19"/>
      <c r="BB48" s="109"/>
    </row>
    <row r="49" spans="1:54" ht="6.75" customHeight="1">
      <c r="A49" s="17"/>
      <c r="B49" s="15"/>
      <c r="H49" s="7"/>
      <c r="AS49" s="19"/>
      <c r="AT49" s="17"/>
      <c r="AU49" s="17"/>
      <c r="AV49" s="17"/>
      <c r="AW49" s="17"/>
      <c r="AX49" s="17"/>
      <c r="AY49" s="17"/>
      <c r="AZ49" s="17"/>
      <c r="BA49" s="19"/>
      <c r="BB49" s="15"/>
    </row>
    <row r="50" spans="1:54" ht="14.25" customHeight="1">
      <c r="A50" s="17"/>
      <c r="B50" s="6"/>
      <c r="C50" s="26"/>
      <c r="D50" s="26"/>
      <c r="E50" s="26"/>
      <c r="F50" s="26"/>
      <c r="G50" s="28"/>
      <c r="H50" s="7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31"/>
      <c r="Z50" s="31"/>
      <c r="AA50" s="31"/>
      <c r="AB50" s="31"/>
      <c r="AC50" s="31"/>
      <c r="AD50" s="28"/>
      <c r="AE50" s="28"/>
      <c r="AF50" s="28"/>
      <c r="AG50" s="28"/>
      <c r="AH50" s="28"/>
      <c r="AI50" s="28"/>
      <c r="AJ50" s="31"/>
      <c r="AK50" s="28"/>
      <c r="AL50" s="31"/>
      <c r="AM50" s="31"/>
      <c r="AN50" s="31"/>
      <c r="AO50" s="31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30"/>
      <c r="BB50" s="6"/>
    </row>
    <row r="51" spans="1:54" ht="14.25" customHeight="1">
      <c r="A51" s="17"/>
      <c r="B51" s="6"/>
      <c r="C51" s="26"/>
      <c r="D51" s="26"/>
      <c r="E51" s="26"/>
      <c r="F51" s="26"/>
      <c r="G51" s="28"/>
      <c r="H51" s="25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31"/>
      <c r="Z51" s="31"/>
      <c r="AA51" s="31"/>
      <c r="AB51" s="31"/>
      <c r="AC51" s="31"/>
      <c r="AD51" s="28"/>
      <c r="AE51" s="28"/>
      <c r="AF51" s="28"/>
      <c r="AG51" s="28"/>
      <c r="AH51" s="28"/>
      <c r="AI51" s="28"/>
      <c r="AJ51" s="31"/>
      <c r="AK51" s="28"/>
      <c r="AL51" s="31"/>
      <c r="AM51" s="31"/>
      <c r="AN51" s="31"/>
      <c r="AO51" s="31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30"/>
      <c r="BB51" s="6"/>
    </row>
    <row r="52" spans="1:54" ht="14.25" customHeight="1">
      <c r="A52" s="17"/>
      <c r="B52" s="6"/>
      <c r="C52" s="26"/>
      <c r="D52" s="26"/>
      <c r="E52" s="26"/>
      <c r="F52" s="26"/>
      <c r="G52" s="28"/>
      <c r="H52" s="32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31"/>
      <c r="Z52" s="32"/>
      <c r="AA52" s="32"/>
      <c r="AB52" s="32"/>
      <c r="AC52" s="32"/>
      <c r="AD52" s="30"/>
      <c r="AE52" s="30"/>
      <c r="AF52" s="30"/>
      <c r="AG52" s="30"/>
      <c r="AH52" s="30"/>
      <c r="AI52" s="30"/>
      <c r="AJ52" s="32"/>
      <c r="AK52" s="30"/>
      <c r="AL52" s="32"/>
      <c r="AM52" s="32"/>
      <c r="AN52" s="31"/>
      <c r="AO52" s="32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6"/>
    </row>
    <row r="53" spans="1:54" ht="14.25" customHeight="1">
      <c r="A53" s="17"/>
      <c r="B53" s="6"/>
      <c r="C53" s="26"/>
      <c r="D53" s="26"/>
      <c r="E53" s="26"/>
      <c r="F53" s="26"/>
      <c r="G53" s="28"/>
      <c r="H53" s="30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31"/>
      <c r="Z53" s="32"/>
      <c r="AA53" s="32"/>
      <c r="AB53" s="32"/>
      <c r="AC53" s="32"/>
      <c r="AD53" s="30"/>
      <c r="AE53" s="30"/>
      <c r="AF53" s="30"/>
      <c r="AG53" s="30"/>
      <c r="AH53" s="30"/>
      <c r="AI53" s="30"/>
      <c r="AJ53" s="32"/>
      <c r="AK53" s="30"/>
      <c r="AL53" s="32"/>
      <c r="AM53" s="32"/>
      <c r="AN53" s="31"/>
      <c r="AO53" s="32"/>
      <c r="AP53" s="30"/>
      <c r="AQ53" s="30"/>
      <c r="AR53" s="28"/>
      <c r="AS53" s="28"/>
      <c r="AT53" s="28"/>
      <c r="AU53" s="28"/>
      <c r="AV53" s="28"/>
      <c r="AW53" s="28"/>
      <c r="AX53" s="28"/>
      <c r="AY53" s="28"/>
      <c r="AZ53" s="28"/>
      <c r="BA53" s="30"/>
      <c r="BB53" s="6"/>
    </row>
    <row r="54" spans="1:54" ht="14.25" customHeight="1">
      <c r="A54" s="17"/>
      <c r="B54" s="6"/>
      <c r="C54" s="26"/>
      <c r="D54" s="26"/>
      <c r="E54" s="26"/>
      <c r="F54" s="26"/>
      <c r="G54" s="28"/>
      <c r="H54" s="30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31"/>
      <c r="Z54" s="32"/>
      <c r="AA54" s="32"/>
      <c r="AB54" s="32"/>
      <c r="AC54" s="32"/>
      <c r="AD54" s="30"/>
      <c r="AE54" s="30"/>
      <c r="AF54" s="30"/>
      <c r="AG54" s="30"/>
      <c r="AH54" s="30"/>
      <c r="AI54" s="30"/>
      <c r="AJ54" s="32"/>
      <c r="AK54" s="30"/>
      <c r="AL54" s="32"/>
      <c r="AM54" s="32"/>
      <c r="AN54" s="31"/>
      <c r="AO54" s="32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6"/>
    </row>
    <row r="55" spans="1:54" ht="12" customHeight="1">
      <c r="A55" s="17"/>
      <c r="B55" s="15"/>
      <c r="C55" s="23"/>
      <c r="D55" s="23"/>
      <c r="E55" s="23"/>
      <c r="F55" s="23"/>
      <c r="G55" s="19"/>
      <c r="H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35"/>
      <c r="Z55" s="35"/>
      <c r="AA55" s="35"/>
      <c r="AB55" s="35"/>
      <c r="AC55" s="35"/>
      <c r="AD55" s="19"/>
      <c r="AE55" s="19"/>
      <c r="AF55" s="19"/>
      <c r="AG55" s="19"/>
      <c r="AH55" s="19"/>
      <c r="AI55" s="19"/>
      <c r="AJ55" s="35"/>
      <c r="AK55" s="19"/>
      <c r="AL55" s="35"/>
      <c r="AM55" s="35"/>
      <c r="AN55" s="35"/>
      <c r="AO55" s="35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</row>
    <row r="56" spans="1:54" ht="12" customHeight="1">
      <c r="A56" s="17"/>
      <c r="B56" s="37"/>
      <c r="C56" s="9"/>
      <c r="D56" s="9"/>
      <c r="E56" s="9"/>
      <c r="F56" s="9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22"/>
      <c r="Z56" s="22"/>
      <c r="AA56" s="22"/>
      <c r="AB56" s="22"/>
      <c r="AC56" s="22"/>
      <c r="AD56" s="17"/>
      <c r="AE56" s="17"/>
      <c r="AF56" s="17"/>
      <c r="AG56" s="17"/>
      <c r="AH56" s="17"/>
      <c r="AI56" s="17"/>
      <c r="AJ56" s="22"/>
      <c r="AK56" s="17"/>
      <c r="AL56" s="22"/>
      <c r="AM56" s="22"/>
      <c r="AN56" s="22"/>
      <c r="AO56" s="22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9"/>
      <c r="BB56" s="15"/>
    </row>
    <row r="57" spans="1:54" ht="12" customHeight="1">
      <c r="A57" s="17"/>
      <c r="B57" s="33"/>
      <c r="C57" s="26"/>
      <c r="D57" s="26"/>
      <c r="E57" s="26"/>
      <c r="F57" s="26"/>
      <c r="G57" s="28"/>
      <c r="H57" s="30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31"/>
      <c r="Z57" s="31"/>
      <c r="AA57" s="31"/>
      <c r="AB57" s="31"/>
      <c r="AC57" s="31"/>
      <c r="AD57" s="28"/>
      <c r="AE57" s="28"/>
      <c r="AF57" s="28"/>
      <c r="AG57" s="28"/>
      <c r="AH57" s="28"/>
      <c r="AI57" s="28"/>
      <c r="AJ57" s="31"/>
      <c r="AK57" s="28"/>
      <c r="AL57" s="31"/>
      <c r="AM57" s="31"/>
      <c r="AN57" s="31"/>
      <c r="AO57" s="31"/>
      <c r="AP57" s="30"/>
      <c r="AQ57" s="30"/>
      <c r="AR57" s="30"/>
      <c r="AS57" s="28"/>
      <c r="AT57" s="30"/>
      <c r="AU57" s="30"/>
      <c r="AV57" s="28"/>
      <c r="AW57" s="28"/>
      <c r="AX57" s="28"/>
      <c r="AY57" s="28"/>
      <c r="AZ57" s="28"/>
      <c r="BA57" s="30"/>
      <c r="BB57" s="6"/>
    </row>
    <row r="58" spans="1:54" ht="12" customHeight="1">
      <c r="A58" s="17"/>
      <c r="B58" s="15"/>
      <c r="C58" s="9"/>
      <c r="D58" s="9"/>
      <c r="E58" s="9"/>
      <c r="F58" s="9"/>
      <c r="G58" s="17"/>
      <c r="H58" s="17"/>
      <c r="I58" s="17"/>
      <c r="J58" s="17"/>
      <c r="K58" s="17"/>
      <c r="L58" s="17"/>
      <c r="M58" s="17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19"/>
      <c r="BB58" s="19"/>
    </row>
    <row r="59" spans="1:54" ht="12" customHeight="1">
      <c r="A59" s="17"/>
      <c r="B59" s="15"/>
      <c r="C59" s="9"/>
      <c r="D59" s="9"/>
      <c r="E59" s="9"/>
      <c r="F59" s="9"/>
      <c r="G59" s="17"/>
      <c r="H59" s="19"/>
      <c r="I59" s="17"/>
      <c r="J59" s="17"/>
      <c r="K59" s="19"/>
      <c r="L59" s="19"/>
      <c r="M59" s="19"/>
      <c r="N59" s="35"/>
      <c r="O59" s="22"/>
      <c r="P59" s="22"/>
      <c r="Q59" s="22"/>
      <c r="R59" s="22"/>
      <c r="S59" s="22"/>
      <c r="T59" s="22"/>
      <c r="U59" s="22"/>
      <c r="V59" s="22"/>
      <c r="W59" s="35"/>
      <c r="X59" s="35"/>
      <c r="Y59" s="35"/>
      <c r="Z59" s="35"/>
      <c r="AA59" s="35"/>
      <c r="AB59" s="35"/>
      <c r="AC59" s="35"/>
      <c r="AD59" s="22"/>
      <c r="AE59" s="35"/>
      <c r="AF59" s="35"/>
      <c r="AG59" s="35"/>
      <c r="AH59" s="35"/>
      <c r="AI59" s="35"/>
      <c r="AJ59" s="35"/>
      <c r="AK59" s="35"/>
      <c r="AL59" s="35"/>
      <c r="AM59" s="35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19"/>
      <c r="BB59" s="19"/>
    </row>
    <row r="60" spans="1:54" ht="12" customHeight="1">
      <c r="A60" s="17"/>
      <c r="B60" s="15"/>
      <c r="C60" s="9"/>
      <c r="D60" s="9"/>
      <c r="E60" s="9"/>
      <c r="F60" s="9"/>
      <c r="G60" s="17"/>
      <c r="H60" s="19"/>
      <c r="I60" s="17"/>
      <c r="J60" s="17"/>
      <c r="K60" s="19"/>
      <c r="L60" s="19"/>
      <c r="M60" s="19"/>
      <c r="N60" s="35"/>
      <c r="O60" s="22"/>
      <c r="P60" s="22"/>
      <c r="Q60" s="22"/>
      <c r="R60" s="22"/>
      <c r="S60" s="22"/>
      <c r="T60" s="22"/>
      <c r="U60" s="22"/>
      <c r="V60" s="22"/>
      <c r="W60" s="35"/>
      <c r="X60" s="35"/>
      <c r="Y60" s="35"/>
      <c r="Z60" s="35"/>
      <c r="AA60" s="35"/>
      <c r="AB60" s="35"/>
      <c r="AC60" s="35"/>
      <c r="AD60" s="22"/>
      <c r="AE60" s="35"/>
      <c r="AF60" s="35"/>
      <c r="AG60" s="35"/>
      <c r="AH60" s="35"/>
      <c r="AI60" s="35"/>
      <c r="AJ60" s="35"/>
      <c r="AK60" s="35"/>
      <c r="AL60" s="35"/>
      <c r="AM60" s="35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19"/>
      <c r="BB60" s="19"/>
    </row>
    <row r="61" spans="1:54" ht="12" customHeight="1">
      <c r="A61" s="17"/>
      <c r="B61" s="15"/>
      <c r="C61" s="9"/>
      <c r="D61" s="9"/>
      <c r="E61" s="9"/>
      <c r="F61" s="9"/>
      <c r="G61" s="17"/>
      <c r="H61" s="19"/>
      <c r="I61" s="17"/>
      <c r="J61" s="17"/>
      <c r="K61" s="19"/>
      <c r="L61" s="19"/>
      <c r="M61" s="19"/>
      <c r="N61" s="35"/>
      <c r="O61" s="22"/>
      <c r="P61" s="22"/>
      <c r="Q61" s="22"/>
      <c r="R61" s="22"/>
      <c r="S61" s="22"/>
      <c r="T61" s="22"/>
      <c r="U61" s="22"/>
      <c r="V61" s="22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19"/>
      <c r="BB61" s="19"/>
    </row>
    <row r="62" spans="1:54" ht="12" customHeight="1">
      <c r="A62" s="17"/>
      <c r="B62" s="15"/>
      <c r="C62" s="9"/>
      <c r="D62" s="9"/>
      <c r="E62" s="9"/>
      <c r="F62" s="9"/>
      <c r="G62" s="17"/>
      <c r="H62" s="19"/>
      <c r="I62" s="17"/>
      <c r="J62" s="17"/>
      <c r="K62" s="19"/>
      <c r="L62" s="19"/>
      <c r="M62" s="19"/>
      <c r="N62" s="35"/>
      <c r="O62" s="22"/>
      <c r="P62" s="22"/>
      <c r="Q62" s="22"/>
      <c r="R62" s="22"/>
      <c r="S62" s="22"/>
      <c r="T62" s="22"/>
      <c r="U62" s="22"/>
      <c r="V62" s="22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19"/>
      <c r="BB62" s="19"/>
    </row>
    <row r="63" spans="1:54" ht="12" customHeight="1">
      <c r="A63" s="17"/>
      <c r="B63" s="15"/>
      <c r="C63" s="9"/>
      <c r="D63" s="9"/>
      <c r="E63" s="9"/>
      <c r="F63" s="9"/>
      <c r="G63" s="17"/>
      <c r="H63" s="17"/>
      <c r="I63" s="17"/>
      <c r="J63" s="17"/>
      <c r="K63" s="19"/>
      <c r="L63" s="19"/>
      <c r="M63" s="19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19"/>
      <c r="BB63" s="19"/>
    </row>
    <row r="64" spans="1:54" ht="12" customHeight="1">
      <c r="A64" s="17"/>
      <c r="B64" s="15"/>
      <c r="C64" s="9"/>
      <c r="D64" s="9"/>
      <c r="E64" s="9"/>
      <c r="F64" s="9"/>
      <c r="G64" s="17"/>
      <c r="H64" s="17"/>
      <c r="I64" s="17"/>
      <c r="J64" s="17"/>
      <c r="K64" s="17"/>
      <c r="L64" s="17"/>
      <c r="M64" s="17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19"/>
      <c r="BB64" s="15"/>
    </row>
    <row r="65" spans="1:54" ht="12" customHeight="1">
      <c r="A65" s="17"/>
      <c r="B65" s="15"/>
      <c r="C65" s="9"/>
      <c r="D65" s="9"/>
      <c r="E65" s="9"/>
      <c r="F65" s="9"/>
      <c r="G65" s="17"/>
      <c r="H65" s="17"/>
      <c r="I65" s="17"/>
      <c r="J65" s="19"/>
      <c r="K65" s="19"/>
      <c r="L65" s="19"/>
      <c r="M65" s="19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19"/>
      <c r="BB65" s="19"/>
    </row>
    <row r="66" spans="1:54" ht="12" customHeight="1">
      <c r="A66" s="17"/>
      <c r="B66" s="15"/>
      <c r="C66" s="9"/>
      <c r="D66" s="9"/>
      <c r="E66" s="9"/>
      <c r="F66" s="9"/>
      <c r="G66" s="17"/>
      <c r="H66" s="17"/>
      <c r="I66" s="17"/>
      <c r="J66" s="17"/>
      <c r="K66" s="17"/>
      <c r="L66" s="17"/>
      <c r="M66" s="17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19"/>
      <c r="BB66" s="15"/>
    </row>
    <row r="67" spans="1:54" ht="12" customHeight="1">
      <c r="A67" s="17"/>
      <c r="B67" s="15"/>
      <c r="C67" s="9"/>
      <c r="D67" s="9"/>
      <c r="E67" s="9"/>
      <c r="F67" s="9"/>
      <c r="G67" s="17"/>
      <c r="H67" s="17"/>
      <c r="I67" s="17"/>
      <c r="J67" s="17"/>
      <c r="K67" s="17"/>
      <c r="L67" s="17"/>
      <c r="M67" s="17"/>
      <c r="N67" s="22"/>
      <c r="O67" s="22"/>
      <c r="P67" s="22"/>
      <c r="Q67" s="22"/>
      <c r="R67" s="22"/>
      <c r="S67" s="22"/>
      <c r="T67" s="22"/>
      <c r="U67" s="22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19"/>
      <c r="BB67" s="19"/>
    </row>
    <row r="68" spans="1:54" ht="12" customHeight="1">
      <c r="A68" s="17"/>
      <c r="B68" s="15"/>
      <c r="C68" s="9"/>
      <c r="D68" s="9"/>
      <c r="E68" s="9"/>
      <c r="F68" s="9"/>
      <c r="G68" s="17"/>
      <c r="H68" s="17"/>
      <c r="I68" s="17"/>
      <c r="J68" s="17"/>
      <c r="K68" s="17"/>
      <c r="L68" s="17"/>
      <c r="M68" s="17"/>
      <c r="N68" s="22"/>
      <c r="O68" s="22"/>
      <c r="P68" s="22"/>
      <c r="Q68" s="22"/>
      <c r="R68" s="22"/>
      <c r="S68" s="22"/>
      <c r="T68" s="22"/>
      <c r="U68" s="22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19"/>
      <c r="BB68" s="19"/>
    </row>
    <row r="69" spans="1:54" ht="12" customHeight="1">
      <c r="A69" s="17"/>
      <c r="B69" s="15"/>
      <c r="C69" s="9"/>
      <c r="D69" s="9"/>
      <c r="E69" s="9"/>
      <c r="F69" s="9"/>
      <c r="G69" s="17"/>
      <c r="H69" s="19"/>
      <c r="I69" s="17"/>
      <c r="J69" s="17"/>
      <c r="K69" s="17"/>
      <c r="L69" s="17"/>
      <c r="M69" s="17"/>
      <c r="N69" s="22"/>
      <c r="O69" s="22"/>
      <c r="P69" s="22"/>
      <c r="Q69" s="22"/>
      <c r="R69" s="22"/>
      <c r="S69" s="22"/>
      <c r="T69" s="22"/>
      <c r="U69" s="22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19"/>
      <c r="BB69" s="19"/>
    </row>
    <row r="70" spans="1:54">
      <c r="A70" s="17"/>
      <c r="B70" s="6"/>
      <c r="C70" s="26"/>
      <c r="D70" s="26"/>
      <c r="E70" s="26"/>
      <c r="F70" s="26"/>
      <c r="G70" s="28"/>
      <c r="H70" s="28"/>
      <c r="I70" s="28"/>
      <c r="J70" s="28"/>
      <c r="K70" s="28"/>
      <c r="L70" s="28"/>
      <c r="M70" s="28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0"/>
      <c r="BB70" s="6"/>
    </row>
    <row r="71" spans="1:54">
      <c r="A71" s="17"/>
      <c r="B71" s="6"/>
      <c r="C71" s="26"/>
      <c r="D71" s="26"/>
      <c r="E71" s="26"/>
      <c r="F71" s="26"/>
      <c r="G71" s="28"/>
      <c r="H71" s="28"/>
      <c r="I71" s="28"/>
      <c r="J71" s="28"/>
      <c r="K71" s="28"/>
      <c r="L71" s="28"/>
      <c r="M71" s="28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0"/>
      <c r="BB71" s="6"/>
    </row>
    <row r="72" spans="1:54">
      <c r="A72" s="17"/>
      <c r="B72" s="6"/>
      <c r="C72" s="26"/>
      <c r="D72" s="26"/>
      <c r="E72" s="26"/>
      <c r="F72" s="26"/>
      <c r="G72" s="28"/>
      <c r="H72" s="30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31"/>
      <c r="Z72" s="31"/>
      <c r="AA72" s="31"/>
      <c r="AB72" s="31"/>
      <c r="AC72" s="31"/>
      <c r="AD72" s="28"/>
      <c r="AE72" s="28"/>
      <c r="AF72" s="28"/>
      <c r="AG72" s="28"/>
      <c r="AH72" s="28"/>
      <c r="AI72" s="28"/>
      <c r="AJ72" s="31"/>
      <c r="AK72" s="28"/>
      <c r="AL72" s="31"/>
      <c r="AM72" s="31"/>
      <c r="AN72" s="31"/>
      <c r="AO72" s="31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30"/>
      <c r="BB72" s="6"/>
    </row>
    <row r="73" spans="1:54">
      <c r="A73" s="17"/>
      <c r="B73" s="6"/>
      <c r="C73" s="26"/>
      <c r="D73" s="26"/>
      <c r="E73" s="26"/>
      <c r="F73" s="26"/>
      <c r="G73" s="28"/>
      <c r="H73" s="30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31"/>
      <c r="Z73" s="31"/>
      <c r="AA73" s="31"/>
      <c r="AB73" s="31"/>
      <c r="AC73" s="31"/>
      <c r="AD73" s="28"/>
      <c r="AE73" s="28"/>
      <c r="AF73" s="28"/>
      <c r="AG73" s="28"/>
      <c r="AH73" s="28"/>
      <c r="AI73" s="28"/>
      <c r="AJ73" s="31"/>
      <c r="AK73" s="28"/>
      <c r="AL73" s="31"/>
      <c r="AM73" s="31"/>
      <c r="AN73" s="31"/>
      <c r="AO73" s="31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30"/>
      <c r="BB73" s="6"/>
    </row>
    <row r="74" spans="1:54">
      <c r="A74" s="17"/>
      <c r="B74" s="6"/>
      <c r="C74" s="26"/>
      <c r="D74" s="26"/>
      <c r="E74" s="26"/>
      <c r="F74" s="26"/>
      <c r="G74" s="28"/>
      <c r="H74" s="1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31"/>
      <c r="Z74" s="31"/>
      <c r="AA74" s="31"/>
      <c r="AB74" s="31"/>
      <c r="AC74" s="31"/>
      <c r="AD74" s="28"/>
      <c r="AE74" s="28"/>
      <c r="AF74" s="28"/>
      <c r="AG74" s="28"/>
      <c r="AH74" s="28"/>
      <c r="AI74" s="28"/>
      <c r="AJ74" s="31"/>
      <c r="AK74" s="28"/>
      <c r="AL74" s="31"/>
      <c r="AM74" s="31"/>
      <c r="AN74" s="31"/>
      <c r="AO74" s="31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30"/>
      <c r="BB74" s="6"/>
    </row>
    <row r="75" spans="1:54">
      <c r="A75" s="17"/>
      <c r="B75" s="6"/>
      <c r="C75" s="26"/>
      <c r="D75" s="26"/>
      <c r="E75" s="26"/>
      <c r="F75" s="26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31"/>
      <c r="Z75" s="31"/>
      <c r="AA75" s="31"/>
      <c r="AB75" s="31"/>
      <c r="AC75" s="31"/>
      <c r="AD75" s="28"/>
      <c r="AE75" s="28"/>
      <c r="AF75" s="28"/>
      <c r="AG75" s="28"/>
      <c r="AH75" s="28"/>
      <c r="AI75" s="28"/>
      <c r="AJ75" s="31"/>
      <c r="AK75" s="28"/>
      <c r="AL75" s="31"/>
      <c r="AM75" s="31"/>
      <c r="AN75" s="31"/>
      <c r="AO75" s="31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30"/>
      <c r="BB75" s="6"/>
    </row>
    <row r="76" spans="1:54">
      <c r="A76" s="17"/>
      <c r="B76" s="6"/>
      <c r="C76" s="26"/>
      <c r="D76" s="26"/>
      <c r="E76" s="26"/>
      <c r="F76" s="26"/>
      <c r="G76" s="28"/>
      <c r="H76" s="1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31"/>
      <c r="Z76" s="31"/>
      <c r="AA76" s="31"/>
      <c r="AB76" s="31"/>
      <c r="AC76" s="31"/>
      <c r="AD76" s="28"/>
      <c r="AE76" s="28"/>
      <c r="AF76" s="28"/>
      <c r="AG76" s="28"/>
      <c r="AH76" s="28"/>
      <c r="AI76" s="28"/>
      <c r="AJ76" s="31"/>
      <c r="AK76" s="28"/>
      <c r="AL76" s="31"/>
      <c r="AM76" s="31"/>
      <c r="AN76" s="31"/>
      <c r="AO76" s="31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30"/>
      <c r="BB76" s="6"/>
    </row>
    <row r="77" spans="1:54">
      <c r="A77" s="17"/>
      <c r="B77" s="6"/>
      <c r="C77" s="26"/>
      <c r="D77" s="26"/>
      <c r="E77" s="26"/>
      <c r="F77" s="26"/>
      <c r="G77" s="28"/>
      <c r="H77" s="36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31"/>
      <c r="Z77" s="31"/>
      <c r="AA77" s="31"/>
      <c r="AB77" s="31"/>
      <c r="AC77" s="31"/>
      <c r="AD77" s="28"/>
      <c r="AE77" s="28"/>
      <c r="AF77" s="28"/>
      <c r="AG77" s="28"/>
      <c r="AH77" s="28"/>
      <c r="AI77" s="28"/>
      <c r="AJ77" s="31"/>
      <c r="AK77" s="28"/>
      <c r="AL77" s="31"/>
      <c r="AM77" s="31"/>
      <c r="AN77" s="31"/>
      <c r="AO77" s="31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30"/>
      <c r="BB77" s="6"/>
    </row>
    <row r="78" spans="1:54">
      <c r="A78" s="17"/>
      <c r="B78" s="6"/>
      <c r="C78" s="26"/>
      <c r="D78" s="26"/>
      <c r="E78" s="26"/>
      <c r="F78" s="26"/>
      <c r="G78" s="28"/>
      <c r="H78" s="30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31"/>
      <c r="Z78" s="31"/>
      <c r="AA78" s="31"/>
      <c r="AB78" s="31"/>
      <c r="AC78" s="31"/>
      <c r="AD78" s="28"/>
      <c r="AE78" s="28"/>
      <c r="AF78" s="28"/>
      <c r="AG78" s="28"/>
      <c r="AH78" s="28"/>
      <c r="AI78" s="28"/>
      <c r="AJ78" s="31"/>
      <c r="AK78" s="28"/>
      <c r="AL78" s="31"/>
      <c r="AM78" s="31"/>
      <c r="AN78" s="31"/>
      <c r="AO78" s="31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30"/>
      <c r="BB78" s="6"/>
    </row>
    <row r="79" spans="1:54">
      <c r="A79" s="17"/>
      <c r="B79" s="6"/>
      <c r="C79" s="26"/>
      <c r="D79" s="26"/>
      <c r="E79" s="26"/>
      <c r="F79" s="26"/>
      <c r="G79" s="28"/>
      <c r="H79" s="30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31"/>
      <c r="Z79" s="31"/>
      <c r="AA79" s="31"/>
      <c r="AB79" s="31"/>
      <c r="AC79" s="31"/>
      <c r="AD79" s="28"/>
      <c r="AE79" s="28"/>
      <c r="AF79" s="28"/>
      <c r="AG79" s="28"/>
      <c r="AH79" s="28"/>
      <c r="AI79" s="28"/>
      <c r="AJ79" s="31"/>
      <c r="AK79" s="28"/>
      <c r="AL79" s="31"/>
      <c r="AM79" s="31"/>
      <c r="AN79" s="31"/>
      <c r="AO79" s="31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30"/>
      <c r="BB79" s="6"/>
    </row>
    <row r="80" spans="1:54">
      <c r="A80" s="17"/>
      <c r="B80" s="6"/>
      <c r="C80" s="26"/>
      <c r="D80" s="26"/>
      <c r="E80" s="26"/>
      <c r="F80" s="26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31"/>
      <c r="Z80" s="31"/>
      <c r="AA80" s="31"/>
      <c r="AB80" s="31"/>
      <c r="AC80" s="31"/>
      <c r="AD80" s="28"/>
      <c r="AE80" s="28"/>
      <c r="AF80" s="28"/>
      <c r="AG80" s="28"/>
      <c r="AH80" s="28"/>
      <c r="AI80" s="28"/>
      <c r="AJ80" s="31"/>
      <c r="AK80" s="28"/>
      <c r="AL80" s="31"/>
      <c r="AM80" s="31"/>
      <c r="AN80" s="31"/>
      <c r="AO80" s="31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30"/>
      <c r="BB80" s="6"/>
    </row>
    <row r="81" spans="1:54">
      <c r="A81" s="17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19"/>
      <c r="BB81" s="19"/>
    </row>
    <row r="82" spans="1:54">
      <c r="A82" s="17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19"/>
      <c r="BB82" s="19"/>
    </row>
    <row r="83" spans="1:54">
      <c r="A83" s="17"/>
      <c r="B83" s="19"/>
      <c r="C83" s="19"/>
      <c r="D83" s="19"/>
      <c r="E83" s="19"/>
      <c r="F83" s="19"/>
      <c r="G83" s="19"/>
      <c r="H83" s="19"/>
      <c r="J83" s="19"/>
      <c r="K83" s="19"/>
      <c r="L83" s="19"/>
      <c r="M83" s="19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19"/>
      <c r="BB83" s="19"/>
    </row>
    <row r="84" spans="1:54"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AD84" s="7"/>
      <c r="AE84" s="7"/>
      <c r="AF84" s="7"/>
      <c r="AG84" s="7"/>
      <c r="AH84" s="7"/>
      <c r="AI84" s="7"/>
      <c r="AK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</row>
    <row r="85" spans="1:54"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AD85" s="7"/>
      <c r="AE85" s="7"/>
      <c r="AF85" s="7"/>
      <c r="AG85" s="7"/>
      <c r="AH85" s="7"/>
      <c r="AI85" s="7"/>
      <c r="AK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</row>
    <row r="86" spans="1:54"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AD86" s="7"/>
      <c r="AE86" s="7"/>
      <c r="AF86" s="7"/>
      <c r="AG86" s="7"/>
      <c r="AH86" s="7"/>
      <c r="AI86" s="7"/>
      <c r="AK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</row>
    <row r="87" spans="1:54"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AD87" s="7"/>
      <c r="AE87" s="7"/>
      <c r="AF87" s="7"/>
      <c r="AG87" s="7"/>
      <c r="AH87" s="7"/>
      <c r="AI87" s="7"/>
      <c r="AK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</row>
    <row r="88" spans="1:54"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AD88" s="7"/>
      <c r="AE88" s="7"/>
      <c r="AF88" s="7"/>
      <c r="AG88" s="7"/>
      <c r="AH88" s="7"/>
      <c r="AI88" s="7"/>
      <c r="AK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</row>
    <row r="89" spans="1:54"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AD89" s="7"/>
      <c r="AE89" s="7"/>
      <c r="AF89" s="7"/>
      <c r="AG89" s="7"/>
      <c r="AH89" s="7"/>
      <c r="AI89" s="7"/>
      <c r="AK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</row>
    <row r="90" spans="1:54"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AD90" s="7"/>
      <c r="AE90" s="7"/>
      <c r="AF90" s="7"/>
      <c r="AG90" s="7"/>
      <c r="AH90" s="7"/>
      <c r="AI90" s="7"/>
      <c r="AK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</row>
    <row r="91" spans="1:54"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AD91" s="7"/>
      <c r="AE91" s="7"/>
      <c r="AF91" s="7"/>
      <c r="AG91" s="7"/>
      <c r="AH91" s="7"/>
      <c r="AI91" s="7"/>
      <c r="AK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</row>
  </sheetData>
  <sortState ref="B8:AF16">
    <sortCondition descending="1" ref="F8:F16"/>
  </sortState>
  <mergeCells count="5">
    <mergeCell ref="BI5:BI6"/>
    <mergeCell ref="B37:B38"/>
    <mergeCell ref="BB47:BB48"/>
    <mergeCell ref="BB37:BB38"/>
    <mergeCell ref="B47:B48"/>
  </mergeCells>
  <phoneticPr fontId="0" type="noConversion"/>
  <printOptions gridLines="1"/>
  <pageMargins left="0.39370078740157483" right="0" top="0.39370078740157483" bottom="0" header="0.11811023622047245" footer="0"/>
  <pageSetup paperSize="256" orientation="landscape" horizontalDpi="4294967294" verticalDpi="360" r:id="rId1"/>
  <headerFooter alignWithMargins="0"/>
  <ignoredErrors>
    <ignoredError sqref="F11:F16" formulaRange="1"/>
  </ignoredErrors>
  <drawing r:id="rId2"/>
  <legacyDrawing r:id="rId3"/>
  <controls>
    <control shapeId="6146" r:id="rId4" name="CommandButton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5</vt:i4>
      </vt:variant>
    </vt:vector>
  </HeadingPairs>
  <TitlesOfParts>
    <vt:vector size="10" baseType="lpstr">
      <vt:lpstr>weekscore 30 st.</vt:lpstr>
      <vt:lpstr>Gemidd. 30 st.</vt:lpstr>
      <vt:lpstr>Punten </vt:lpstr>
      <vt:lpstr>Weeksc. 20 st.</vt:lpstr>
      <vt:lpstr>Gemidd. 20 st.</vt:lpstr>
      <vt:lpstr>'Gemidd. 20 st.'!Afdrukbereik</vt:lpstr>
      <vt:lpstr>'Gemidd. 30 st.'!Afdrukbereik</vt:lpstr>
      <vt:lpstr>'Punten '!Afdrukbereik</vt:lpstr>
      <vt:lpstr>'Weeksc. 20 st.'!Afdrukbereik</vt:lpstr>
      <vt:lpstr>'weekscore 30 st.'!Afdrukbereik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P.Kant.</dc:creator>
  <cp:lastModifiedBy>Your User Name</cp:lastModifiedBy>
  <cp:lastPrinted>2025-12-20T09:30:27Z</cp:lastPrinted>
  <dcterms:created xsi:type="dcterms:W3CDTF">2002-07-02T10:02:28Z</dcterms:created>
  <dcterms:modified xsi:type="dcterms:W3CDTF">2025-12-20T09:35:24Z</dcterms:modified>
</cp:coreProperties>
</file>